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B477E4FC-9A88-4490-B11B-39FEB17E63C0}" xr6:coauthVersionLast="47" xr6:coauthVersionMax="47" xr10:uidLastSave="{00000000-0000-0000-0000-000000000000}"/>
  <bookViews>
    <workbookView xWindow="28680" yWindow="-240" windowWidth="29040" windowHeight="15720" activeTab="1" xr2:uid="{00000000-000D-0000-FFFF-FFFF00000000}"/>
  </bookViews>
  <sheets>
    <sheet name="集約版（参考様式）" sheetId="4" r:id="rId1"/>
    <sheet name="集約版（記載例）" sheetId="6" r:id="rId2"/>
    <sheet name="標準計算（参考様式）" sheetId="2" r:id="rId3"/>
    <sheet name="標準計算 (記載例)" sheetId="5" r:id="rId4"/>
  </sheets>
  <definedNames>
    <definedName name="_xlnm.Print_Area" localSheetId="1">'集約版（記載例）'!$A$1:$AB$47</definedName>
    <definedName name="_xlnm.Print_Area" localSheetId="0">'集約版（参考様式）'!$A$1:$AB$48</definedName>
    <definedName name="_xlnm.Print_Area" localSheetId="3">'標準計算 (記載例)'!$A$1:$M$49</definedName>
    <definedName name="_xlnm.Print_Area" localSheetId="2">'標準計算（参考様式）'!$A$1:$M$50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7" i="6" l="1"/>
  <c r="R37" i="6"/>
  <c r="R40" i="6" s="1"/>
  <c r="M48" i="5"/>
  <c r="L48" i="5"/>
  <c r="K48" i="5"/>
  <c r="J48" i="5"/>
  <c r="F48" i="5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F48" i="2"/>
  <c r="L48" i="2"/>
  <c r="K48" i="2"/>
  <c r="J48" i="2"/>
  <c r="M9" i="2"/>
  <c r="R37" i="4"/>
  <c r="R40" i="4" s="1"/>
  <c r="W46" i="6"/>
  <c r="Q46" i="6"/>
  <c r="W45" i="6"/>
  <c r="Q45" i="6"/>
  <c r="W46" i="4"/>
  <c r="Q46" i="4"/>
  <c r="W45" i="4"/>
  <c r="Q45" i="4"/>
  <c r="K37" i="4"/>
  <c r="K40" i="4" s="1"/>
  <c r="K37" i="6"/>
  <c r="K40" i="6" s="1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8" i="2"/>
  <c r="M47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9" i="5"/>
  <c r="M8" i="5"/>
  <c r="Y37" i="4" l="1"/>
  <c r="M48" i="2"/>
  <c r="Y38" i="6"/>
</calcChain>
</file>

<file path=xl/sharedStrings.xml><?xml version="1.0" encoding="utf-8"?>
<sst xmlns="http://schemas.openxmlformats.org/spreadsheetml/2006/main" count="446" uniqueCount="99">
  <si>
    <t>（外壁、窓等通しての熱の損失の防止に関する事項）</t>
    <rPh sb="1" eb="3">
      <t>ガイヘキ</t>
    </rPh>
    <rPh sb="4" eb="6">
      <t>マドトウ</t>
    </rPh>
    <rPh sb="6" eb="7">
      <t>トオ</t>
    </rPh>
    <rPh sb="10" eb="11">
      <t>ネツ</t>
    </rPh>
    <rPh sb="12" eb="14">
      <t>ソンシツ</t>
    </rPh>
    <rPh sb="15" eb="17">
      <t>ボウシ</t>
    </rPh>
    <rPh sb="18" eb="19">
      <t>カン</t>
    </rPh>
    <rPh sb="21" eb="23">
      <t>ジコウ</t>
    </rPh>
    <phoneticPr fontId="1"/>
  </si>
  <si>
    <t>【4.住戸のエネルギー消費性能】</t>
    <rPh sb="3" eb="5">
      <t>ジュウコ</t>
    </rPh>
    <rPh sb="11" eb="15">
      <t>ショウヒセイノウ</t>
    </rPh>
    <phoneticPr fontId="1"/>
  </si>
  <si>
    <t>判定</t>
    <rPh sb="0" eb="2">
      <t>ハンテイ</t>
    </rPh>
    <phoneticPr fontId="1"/>
  </si>
  <si>
    <t>BEI</t>
    <phoneticPr fontId="1"/>
  </si>
  <si>
    <t xml:space="preserve">
No</t>
    <phoneticPr fontId="1"/>
  </si>
  <si>
    <t xml:space="preserve">
タイプ名</t>
    <rPh sb="5" eb="6">
      <t>メイ</t>
    </rPh>
    <phoneticPr fontId="1"/>
  </si>
  <si>
    <t xml:space="preserve">
【1.住戸の番号】</t>
    <rPh sb="5" eb="7">
      <t>ジュウコ</t>
    </rPh>
    <rPh sb="8" eb="10">
      <t>バンゴウ</t>
    </rPh>
    <phoneticPr fontId="1"/>
  </si>
  <si>
    <t xml:space="preserve">
【2.住戸の存する階】</t>
    <rPh sb="5" eb="7">
      <t>ジュウコ</t>
    </rPh>
    <rPh sb="8" eb="9">
      <t>ゾン</t>
    </rPh>
    <rPh sb="11" eb="12">
      <t>カイ</t>
    </rPh>
    <phoneticPr fontId="1"/>
  </si>
  <si>
    <t xml:space="preserve">
【3.専用部分の床面積】</t>
    <rPh sb="5" eb="7">
      <t>センヨウ</t>
    </rPh>
    <rPh sb="7" eb="9">
      <t>ブブン</t>
    </rPh>
    <rPh sb="10" eb="13">
      <t>ユカメンセキ</t>
    </rPh>
    <phoneticPr fontId="1"/>
  </si>
  <si>
    <t>[㎡]</t>
    <phoneticPr fontId="1"/>
  </si>
  <si>
    <t>[階]</t>
    <rPh sb="1" eb="2">
      <t>カイ</t>
    </rPh>
    <phoneticPr fontId="1"/>
  </si>
  <si>
    <t>[－]</t>
    <phoneticPr fontId="1"/>
  </si>
  <si>
    <t>設計一次
エネルギー
消費量</t>
    <rPh sb="0" eb="2">
      <t>セッケイ</t>
    </rPh>
    <rPh sb="2" eb="4">
      <t>イチジ</t>
    </rPh>
    <rPh sb="11" eb="14">
      <t>ショウヒリョウ</t>
    </rPh>
    <phoneticPr fontId="1"/>
  </si>
  <si>
    <t>基準一次
エネルギー
消費量</t>
    <rPh sb="0" eb="4">
      <t>キジュンイチジ</t>
    </rPh>
    <rPh sb="11" eb="14">
      <t>ショウヒリョウ</t>
    </rPh>
    <phoneticPr fontId="1"/>
  </si>
  <si>
    <t>その他一次
エネルギー
消費量</t>
    <rPh sb="2" eb="3">
      <t>タ</t>
    </rPh>
    <rPh sb="3" eb="5">
      <t>イチジ</t>
    </rPh>
    <rPh sb="12" eb="15">
      <t>ショウヒリョウ</t>
    </rPh>
    <phoneticPr fontId="1"/>
  </si>
  <si>
    <t>[W/㎡・K]</t>
    <phoneticPr fontId="1"/>
  </si>
  <si>
    <t>外皮平均
熱貫流率</t>
    <rPh sb="0" eb="2">
      <t>ガイヒ</t>
    </rPh>
    <rPh sb="2" eb="4">
      <t>ヘイキン</t>
    </rPh>
    <rPh sb="5" eb="9">
      <t>ネツカンリュウリツ</t>
    </rPh>
    <phoneticPr fontId="1"/>
  </si>
  <si>
    <t xml:space="preserve">冷房期の平均日射熱取得率
</t>
    <rPh sb="0" eb="3">
      <t>レイボウキ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</si>
  <si>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①　住戸部分（標準計算）</t>
    <rPh sb="2" eb="6">
      <t>ジュウコブブン</t>
    </rPh>
    <rPh sb="7" eb="11">
      <t>ヒョウジュンケイサン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</si>
  <si>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</si>
  <si>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</si>
  <si>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</si>
  <si>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</si>
  <si>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</si>
  <si>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</si>
  <si>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</si>
  <si>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</si>
  <si>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○</t>
  </si>
  <si>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1"/>
  </si>
  <si>
    <t>【２．建築物の住戸の数】</t>
    <phoneticPr fontId="1"/>
  </si>
  <si>
    <t>【３．建築物の床面積】</t>
    <phoneticPr fontId="1"/>
  </si>
  <si>
    <t>戸</t>
    <rPh sb="0" eb="1">
      <t>コ</t>
    </rPh>
    <phoneticPr fontId="1"/>
  </si>
  <si>
    <t>建築物全体</t>
    <rPh sb="0" eb="5">
      <t>ケンチクブツゼンタイ</t>
    </rPh>
    <phoneticPr fontId="1"/>
  </si>
  <si>
    <t>【イ．新築】</t>
  </si>
  <si>
    <t>（　床面積　）</t>
    <phoneticPr fontId="1"/>
  </si>
  <si>
    <t>（開放部分及び共用部分を除いた部分の床面積）</t>
    <phoneticPr fontId="1"/>
  </si>
  <si>
    <t>（</t>
    <phoneticPr fontId="1"/>
  </si>
  <si>
    <t>㎡）</t>
    <phoneticPr fontId="1"/>
  </si>
  <si>
    <t>）</t>
    <phoneticPr fontId="1"/>
  </si>
  <si>
    <t>【ロ．増築】</t>
    <phoneticPr fontId="1"/>
  </si>
  <si>
    <t>増築部分</t>
    <rPh sb="0" eb="4">
      <t>ゾウチクブブン</t>
    </rPh>
    <phoneticPr fontId="1"/>
  </si>
  <si>
    <t>全体</t>
    <rPh sb="0" eb="2">
      <t>ゼンタイ</t>
    </rPh>
    <phoneticPr fontId="1"/>
  </si>
  <si>
    <t>（開放部分を除いた
部分の床面積）</t>
    <phoneticPr fontId="1"/>
  </si>
  <si>
    <t>【ハ．改築】</t>
    <rPh sb="3" eb="5">
      <t>カイチク</t>
    </rPh>
    <phoneticPr fontId="1"/>
  </si>
  <si>
    <t>改築部分</t>
    <rPh sb="0" eb="2">
      <t>カイチク</t>
    </rPh>
    <rPh sb="2" eb="3">
      <t>ブ</t>
    </rPh>
    <rPh sb="3" eb="4">
      <t>ブン</t>
    </rPh>
    <phoneticPr fontId="1"/>
  </si>
  <si>
    <t>【４．建築物のエネルギー
　　　　　　　消費性能】</t>
    <phoneticPr fontId="1"/>
  </si>
  <si>
    <t>（建築物の種類）</t>
    <phoneticPr fontId="1"/>
  </si>
  <si>
    <t>【イ．非住宅建築物】</t>
    <phoneticPr fontId="1"/>
  </si>
  <si>
    <t>【ロ．一戸建ての住宅】</t>
    <phoneticPr fontId="1"/>
  </si>
  <si>
    <t>【ハ．共同住宅等】</t>
    <phoneticPr fontId="1"/>
  </si>
  <si>
    <t>【ニ．複合建築物】</t>
    <phoneticPr fontId="1"/>
  </si>
  <si>
    <t>（適用した基準）</t>
    <rPh sb="1" eb="3">
      <t>テキヨウ</t>
    </rPh>
    <rPh sb="5" eb="7">
      <t>キジュン</t>
    </rPh>
    <phoneticPr fontId="1"/>
  </si>
  <si>
    <t>・非住宅部分</t>
    <rPh sb="1" eb="4">
      <t>ヒジュウタク</t>
    </rPh>
    <rPh sb="4" eb="6">
      <t>ブブン</t>
    </rPh>
    <phoneticPr fontId="1"/>
  </si>
  <si>
    <t>・国土交通大臣が認める方法及びその結果</t>
    <phoneticPr fontId="1"/>
  </si>
  <si>
    <t>・住宅部分</t>
    <rPh sb="1" eb="5">
      <t>ジュウタクブブン</t>
    </rPh>
    <phoneticPr fontId="1"/>
  </si>
  <si>
    <t>（外壁、壁等を通しての熱の損失の防止に関する事項）</t>
  </si>
  <si>
    <t>（一次エネルギー消費量に関する事項）</t>
  </si>
  <si>
    <t>・基準省令第４条第３項に掲げる数値の区分</t>
    <phoneticPr fontId="1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</si>
  <si>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1"/>
  </si>
  <si>
    <t>①　住戸部分合計</t>
    <rPh sb="2" eb="6">
      <t>ジュウコブブン</t>
    </rPh>
    <rPh sb="6" eb="8">
      <t>ゴウケイ</t>
    </rPh>
    <phoneticPr fontId="1"/>
  </si>
  <si>
    <t>③　非住宅部分</t>
    <rPh sb="2" eb="7">
      <t>ヒジュウタクブブン</t>
    </rPh>
    <phoneticPr fontId="1"/>
  </si>
  <si>
    <t>②　住宅共用部</t>
    <rPh sb="2" eb="4">
      <t>ジュウタク</t>
    </rPh>
    <rPh sb="4" eb="7">
      <t>キョウヨウブ</t>
    </rPh>
    <phoneticPr fontId="1"/>
  </si>
  <si>
    <t>設計一次エネ</t>
    <rPh sb="0" eb="2">
      <t>セッケイ</t>
    </rPh>
    <rPh sb="2" eb="4">
      <t>イチジ</t>
    </rPh>
    <phoneticPr fontId="1"/>
  </si>
  <si>
    <t>基準一次エネ</t>
    <rPh sb="0" eb="2">
      <t>キジュン</t>
    </rPh>
    <rPh sb="2" eb="4">
      <t>イチジ</t>
    </rPh>
    <phoneticPr fontId="1"/>
  </si>
  <si>
    <t>BEI</t>
    <phoneticPr fontId="1"/>
  </si>
  <si>
    <t>合計（①～③）</t>
    <rPh sb="0" eb="2">
      <t>ゴウケイ</t>
    </rPh>
    <phoneticPr fontId="1"/>
  </si>
  <si>
    <t>外皮性能集計表</t>
    <rPh sb="0" eb="4">
      <t>ガイヒセイノウ</t>
    </rPh>
    <rPh sb="4" eb="7">
      <t>シュウケイヒョウ</t>
    </rPh>
    <phoneticPr fontId="1"/>
  </si>
  <si>
    <t>外皮基準適合戸数</t>
    <rPh sb="0" eb="4">
      <t>ガイヒキジュン</t>
    </rPh>
    <rPh sb="4" eb="6">
      <t>テキゴウ</t>
    </rPh>
    <rPh sb="6" eb="8">
      <t>コスウ</t>
    </rPh>
    <phoneticPr fontId="1"/>
  </si>
  <si>
    <r>
      <t>基準U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4" eb="5">
      <t>アタイ</t>
    </rPh>
    <phoneticPr fontId="1"/>
  </si>
  <si>
    <t>外皮基準値</t>
    <rPh sb="0" eb="2">
      <t>ガイヒ</t>
    </rPh>
    <rPh sb="2" eb="5">
      <t>キジュンチ</t>
    </rPh>
    <phoneticPr fontId="1"/>
  </si>
  <si>
    <t>外皮設計値</t>
    <rPh sb="0" eb="2">
      <t>ガイヒ</t>
    </rPh>
    <rPh sb="2" eb="5">
      <t>セッケイチ</t>
    </rPh>
    <phoneticPr fontId="1"/>
  </si>
  <si>
    <r>
      <t>基準η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5" eb="6">
      <t>アタイ</t>
    </rPh>
    <phoneticPr fontId="1"/>
  </si>
  <si>
    <r>
      <t>設計U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4" eb="5">
      <t>アタイ</t>
    </rPh>
    <phoneticPr fontId="1"/>
  </si>
  <si>
    <t>～</t>
    <phoneticPr fontId="1"/>
  </si>
  <si>
    <t>事務所</t>
    <rPh sb="0" eb="3">
      <t>ジムショ</t>
    </rPh>
    <phoneticPr fontId="1"/>
  </si>
  <si>
    <t>08470</t>
    <phoneticPr fontId="1"/>
  </si>
  <si>
    <t>13</t>
    <phoneticPr fontId="1"/>
  </si>
  <si>
    <t>第2号</t>
  </si>
  <si>
    <t>）</t>
    <phoneticPr fontId="1"/>
  </si>
  <si>
    <t>・基準省令第１条第１項第１号イの基準（標準入力法）</t>
    <rPh sb="19" eb="24">
      <t>ヒョウジュンニュウリョクホウ</t>
    </rPh>
    <phoneticPr fontId="1"/>
  </si>
  <si>
    <t>・基準省令第１条第１項第１号ロの基準（モデル建物法）</t>
    <rPh sb="22" eb="25">
      <t>タテモノホウ</t>
    </rPh>
    <phoneticPr fontId="1"/>
  </si>
  <si>
    <t>・基準省令第１条第１項第２号イ(1)の基準（標準計算）</t>
    <rPh sb="22" eb="26">
      <t>ヒョウジュンケイサン</t>
    </rPh>
    <phoneticPr fontId="1"/>
  </si>
  <si>
    <t>・基準省令第１条第１項第２号ロ(1)の基準（標準計算）</t>
    <rPh sb="22" eb="26">
      <t>ヒョウジュンケイサン</t>
    </rPh>
    <phoneticPr fontId="1"/>
  </si>
  <si>
    <t>・基準省令第１条第１項第２号ロ(2)の基準（仕様基準）</t>
    <rPh sb="22" eb="26">
      <t>シヨウキジュン</t>
    </rPh>
    <phoneticPr fontId="1"/>
  </si>
  <si>
    <t>・基準省令第１条第１項第２号イ(2)の基準（仕様基準）</t>
    <rPh sb="22" eb="26">
      <t>シヨウキジュン</t>
    </rPh>
    <phoneticPr fontId="1"/>
  </si>
  <si>
    <t>基準値（</t>
    <rPh sb="0" eb="3">
      <t>キジュンチ</t>
    </rPh>
    <phoneticPr fontId="1"/>
  </si>
  <si>
    <t>非住宅部分のBEI</t>
    <rPh sb="0" eb="3">
      <t>ヒジュウタク</t>
    </rPh>
    <rPh sb="3" eb="5">
      <t>ブブン</t>
    </rPh>
    <phoneticPr fontId="1"/>
  </si>
  <si>
    <t>建築物に関する事項（集約版）（参考様式）</t>
    <rPh sb="0" eb="3">
      <t>ケンチクブツ</t>
    </rPh>
    <rPh sb="10" eb="13">
      <t>シュウヤクバン</t>
    </rPh>
    <rPh sb="15" eb="19">
      <t>サンコウヨウシキ</t>
    </rPh>
    <phoneticPr fontId="1"/>
  </si>
  <si>
    <t>住戸に関する事項（共同住宅等集約版）（参考様式）</t>
    <rPh sb="9" eb="13">
      <t>キョウドウジュウタク</t>
    </rPh>
    <rPh sb="13" eb="14">
      <t>トウ</t>
    </rPh>
    <rPh sb="14" eb="17">
      <t>シュウヤクバン</t>
    </rPh>
    <rPh sb="19" eb="23">
      <t>サンコウヨウシキ</t>
    </rPh>
    <phoneticPr fontId="1"/>
  </si>
  <si>
    <t>□</t>
  </si>
  <si>
    <t>⇐第１号（単位住戸+共用部）、第２号（単位住戸のみ）</t>
    <rPh sb="1" eb="2">
      <t>ダイ</t>
    </rPh>
    <rPh sb="3" eb="4">
      <t>ゴウ</t>
    </rPh>
    <rPh sb="5" eb="7">
      <t>タンイ</t>
    </rPh>
    <rPh sb="7" eb="9">
      <t>ジュウコ</t>
    </rPh>
    <rPh sb="10" eb="13">
      <t>キョウヨウブ</t>
    </rPh>
    <rPh sb="15" eb="16">
      <t>ダイ</t>
    </rPh>
    <rPh sb="17" eb="18">
      <t>ゴウ</t>
    </rPh>
    <rPh sb="19" eb="21">
      <t>タンイ</t>
    </rPh>
    <rPh sb="21" eb="23">
      <t>ジュウコ</t>
    </rPh>
    <phoneticPr fontId="1"/>
  </si>
  <si>
    <t>■</t>
  </si>
  <si>
    <t>[MJ/年]</t>
    <rPh sb="4" eb="5">
      <t>ネン</t>
    </rPh>
    <phoneticPr fontId="1"/>
  </si>
  <si>
    <t>（一次エネルギー消費量に関する事項）</t>
    <rPh sb="1" eb="3">
      <t>イチジ</t>
    </rPh>
    <rPh sb="8" eb="11">
      <t>ショウヒリョウ</t>
    </rPh>
    <rPh sb="12" eb="13">
      <t>カン</t>
    </rPh>
    <rPh sb="15" eb="17">
      <t>ジコウ</t>
    </rPh>
    <phoneticPr fontId="1"/>
  </si>
  <si>
    <r>
      <t>設計η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5" eb="6">
      <t>アタイ</t>
    </rPh>
    <phoneticPr fontId="1"/>
  </si>
  <si>
    <t>[GJ/年]</t>
    <rPh sb="4" eb="5">
      <t>ネン</t>
    </rPh>
    <phoneticPr fontId="1"/>
  </si>
  <si>
    <t>⇐標準計算（参考様式）に入力することで自動計算されます。</t>
    <rPh sb="1" eb="5">
      <t>ヒョウジュンケイサン</t>
    </rPh>
    <rPh sb="6" eb="10">
      <t>サンコウヨウシキ</t>
    </rPh>
    <rPh sb="12" eb="14">
      <t>ニュウリョク</t>
    </rPh>
    <rPh sb="19" eb="23">
      <t>ジドウケイサン</t>
    </rPh>
    <phoneticPr fontId="1"/>
  </si>
  <si>
    <t>※自動計算は40戸が上限になります。</t>
    <rPh sb="1" eb="5">
      <t>ジドウケイサン</t>
    </rPh>
    <rPh sb="8" eb="9">
      <t>コ</t>
    </rPh>
    <rPh sb="10" eb="12">
      <t>ジョウゲン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</si>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</sst>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;[Red]\-#,##0.00\ "/>
    <numFmt numFmtId="177" formatCode="#,##0.0_);[Red]\(#,##0.0\)"/>
    <numFmt numFmtId="178" formatCode="#,##0.0_ ;[Red]\-#,##0.0\ "/>
    <numFmt numFmtId="179" formatCode="0.00_ "/>
    <numFmt numFmtId="180" formatCode="0.0_ "/>
    <numFmt numFmtId="181" formatCode="0.0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  <font>
      <sz val="9"/>
      <name val="Osaka"/>
      <family val="3"/>
      <charset val="128"/>
    </font>
    <font>
      <sz val="10.5"/>
      <name val="ＭＳ 明朝"/>
      <family val="1"/>
      <charset val="128"/>
    </font>
    <font>
      <sz val="10"/>
      <color rgb="FFFF0000"/>
      <name val="游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/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 applyAlignment="1">
      <alignment horizontal="distributed" vertical="center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6" xfId="0" applyFont="1" applyBorder="1">
      <alignment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2" fontId="2" fillId="0" borderId="0" xfId="0" applyNumberFormat="1" applyFont="1">
      <alignment vertical="center"/>
    </xf>
    <xf numFmtId="0" fontId="8" fillId="2" borderId="0" xfId="2" applyFont="1" applyFill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6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2" borderId="10" xfId="0" applyFont="1" applyFill="1" applyBorder="1" applyProtection="1">
      <alignment vertical="center"/>
      <protection locked="0"/>
    </xf>
    <xf numFmtId="38" fontId="2" fillId="2" borderId="10" xfId="1" applyFont="1" applyFill="1" applyBorder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38" fontId="2" fillId="2" borderId="11" xfId="1" applyFont="1" applyFill="1" applyBorder="1" applyProtection="1">
      <alignment vertical="center"/>
      <protection locked="0"/>
    </xf>
    <xf numFmtId="0" fontId="2" fillId="2" borderId="9" xfId="0" applyFont="1" applyFill="1" applyBorder="1" applyProtection="1">
      <alignment vertical="center"/>
      <protection locked="0"/>
    </xf>
    <xf numFmtId="38" fontId="2" fillId="2" borderId="9" xfId="1" applyFont="1" applyFill="1" applyBorder="1" applyProtection="1">
      <alignment vertical="center"/>
      <protection locked="0"/>
    </xf>
    <xf numFmtId="0" fontId="2" fillId="3" borderId="10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11" fillId="0" borderId="0" xfId="2" applyFont="1"/>
    <xf numFmtId="0" fontId="2" fillId="2" borderId="10" xfId="0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9" xfId="0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2" fontId="2" fillId="0" borderId="10" xfId="0" applyNumberFormat="1" applyFont="1" applyBorder="1">
      <alignment vertical="center"/>
    </xf>
    <xf numFmtId="2" fontId="2" fillId="0" borderId="11" xfId="0" applyNumberFormat="1" applyFont="1" applyBorder="1">
      <alignment vertical="center"/>
    </xf>
    <xf numFmtId="2" fontId="2" fillId="0" borderId="12" xfId="0" applyNumberFormat="1" applyFont="1" applyBorder="1">
      <alignment vertical="center"/>
    </xf>
    <xf numFmtId="177" fontId="2" fillId="2" borderId="10" xfId="1" applyNumberFormat="1" applyFont="1" applyFill="1" applyBorder="1" applyProtection="1">
      <alignment vertical="center"/>
      <protection locked="0"/>
    </xf>
    <xf numFmtId="177" fontId="2" fillId="2" borderId="11" xfId="1" applyNumberFormat="1" applyFont="1" applyFill="1" applyBorder="1" applyProtection="1">
      <alignment vertical="center"/>
      <protection locked="0"/>
    </xf>
    <xf numFmtId="177" fontId="2" fillId="2" borderId="9" xfId="1" applyNumberFormat="1" applyFont="1" applyFill="1" applyBorder="1" applyProtection="1">
      <alignment vertical="center"/>
      <protection locked="0"/>
    </xf>
    <xf numFmtId="178" fontId="2" fillId="2" borderId="10" xfId="1" applyNumberFormat="1" applyFont="1" applyFill="1" applyBorder="1" applyProtection="1">
      <alignment vertical="center"/>
      <protection locked="0"/>
    </xf>
    <xf numFmtId="178" fontId="2" fillId="2" borderId="11" xfId="1" applyNumberFormat="1" applyFont="1" applyFill="1" applyBorder="1" applyProtection="1">
      <alignment vertical="center"/>
      <protection locked="0"/>
    </xf>
    <xf numFmtId="178" fontId="2" fillId="2" borderId="9" xfId="1" applyNumberFormat="1" applyFon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2" fillId="0" borderId="9" xfId="0" applyFont="1" applyBorder="1" applyAlignment="1">
      <alignment horizontal="right" vertical="center"/>
    </xf>
    <xf numFmtId="2" fontId="2" fillId="0" borderId="20" xfId="0" applyNumberFormat="1" applyFont="1" applyBorder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178" fontId="2" fillId="0" borderId="0" xfId="1" applyNumberFormat="1" applyFont="1" applyFill="1" applyBorder="1" applyProtection="1">
      <alignment vertical="center"/>
      <protection locked="0"/>
    </xf>
    <xf numFmtId="38" fontId="2" fillId="0" borderId="0" xfId="1" applyFont="1" applyFill="1" applyBorder="1" applyProtection="1">
      <alignment vertical="center"/>
      <protection locked="0"/>
    </xf>
    <xf numFmtId="176" fontId="2" fillId="2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2" applyFont="1" applyAlignment="1" applyProtection="1">
      <alignment horizontal="center" vertical="center"/>
      <protection locked="0"/>
    </xf>
    <xf numFmtId="179" fontId="2" fillId="4" borderId="15" xfId="0" applyNumberFormat="1" applyFont="1" applyFill="1" applyBorder="1" applyAlignment="1">
      <alignment horizontal="center" vertical="center"/>
    </xf>
    <xf numFmtId="180" fontId="2" fillId="4" borderId="15" xfId="0" applyNumberFormat="1" applyFont="1" applyFill="1" applyBorder="1" applyAlignment="1">
      <alignment horizontal="center" vertical="center"/>
    </xf>
    <xf numFmtId="49" fontId="2" fillId="2" borderId="15" xfId="0" quotePrefix="1" applyNumberFormat="1" applyFont="1" applyFill="1" applyBorder="1" applyAlignment="1">
      <alignment horizontal="center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distributed" vertical="center"/>
    </xf>
    <xf numFmtId="0" fontId="2" fillId="3" borderId="14" xfId="0" applyFont="1" applyFill="1" applyBorder="1" applyAlignment="1">
      <alignment horizontal="distributed" vertical="center"/>
    </xf>
    <xf numFmtId="0" fontId="2" fillId="3" borderId="2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176" fontId="2" fillId="2" borderId="7" xfId="1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5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178" fontId="2" fillId="4" borderId="13" xfId="1" applyNumberFormat="1" applyFont="1" applyFill="1" applyBorder="1" applyAlignment="1">
      <alignment horizontal="center" vertical="center"/>
    </xf>
    <xf numFmtId="178" fontId="2" fillId="4" borderId="15" xfId="1" applyNumberFormat="1" applyFont="1" applyFill="1" applyBorder="1" applyAlignment="1">
      <alignment horizontal="center" vertical="center"/>
    </xf>
    <xf numFmtId="178" fontId="2" fillId="4" borderId="14" xfId="1" applyNumberFormat="1" applyFont="1" applyFill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0" fontId="2" fillId="2" borderId="0" xfId="1" applyNumberFormat="1" applyFont="1" applyFill="1" applyBorder="1" applyAlignment="1">
      <alignment horizontal="right" vertical="center"/>
    </xf>
    <xf numFmtId="38" fontId="2" fillId="2" borderId="0" xfId="1" applyFont="1" applyFill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81" fontId="2" fillId="2" borderId="1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</cellXfs>
  <cellStyles count="3">
    <cellStyle name="桁区切り" xfId="1" builtinId="6"/>
    <cellStyle name="標準" xfId="0" builtinId="0"/>
    <cellStyle name="標準 4" xfId="2" xr:uid="{2D8B799C-3F03-499D-9E56-71CE562C6666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CCFFFF"/>
      <color rgb="FFF4960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161925</xdr:colOff>
      <xdr:row>19</xdr:row>
      <xdr:rowOff>9525</xdr:rowOff>
    </xdr:from>
    <xdr:to>
      <xdr:col>29</xdr:col>
      <xdr:colOff>200025</xdr:colOff>
      <xdr:row>22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C4F981C-1D4B-44A2-AF7B-5B5D29B89C36}"/>
            </a:ext>
          </a:extLst>
        </xdr:cNvPr>
        <xdr:cNvCxnSpPr/>
      </xdr:nvCxnSpPr>
      <xdr:spPr>
        <a:xfrm flipH="1">
          <a:off x="6305550" y="4229100"/>
          <a:ext cx="762000" cy="71437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47625</xdr:colOff>
      <xdr:row>16</xdr:row>
      <xdr:rowOff>209550</xdr:rowOff>
    </xdr:from>
    <xdr:to>
      <xdr:col>31</xdr:col>
      <xdr:colOff>323850</xdr:colOff>
      <xdr:row>19</xdr:row>
      <xdr:rowOff>200025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E0DC34-CA27-45F7-9767-55865C9B6E43}"/>
            </a:ext>
          </a:extLst>
        </xdr:cNvPr>
        <xdr:cNvSpPr txBox="1"/>
      </xdr:nvSpPr>
      <xdr:spPr>
        <a:xfrm>
          <a:off x="6915150" y="3743325"/>
          <a:ext cx="1647825" cy="6762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外皮：標準計算</a:t>
          </a:r>
          <a:endParaRPr kumimoji="1" lang="en-US" altLang="ja-JP" sz="1100"/>
        </a:p>
        <a:p>
          <a:r>
            <a:rPr kumimoji="1" lang="ja-JP" altLang="en-US" sz="1100"/>
            <a:t>を選択した場合☑</a:t>
          </a:r>
        </a:p>
      </xdr:txBody>
    </xdr:sp>
    <xdr:clientData/>
  </xdr:twoCellAnchor>
  <xdr:twoCellAnchor>
    <xdr:from>
      <xdr:col>25</xdr:col>
      <xdr:colOff>180975</xdr:colOff>
      <xdr:row>21</xdr:row>
      <xdr:rowOff>123825</xdr:rowOff>
    </xdr:from>
    <xdr:to>
      <xdr:col>29</xdr:col>
      <xdr:colOff>209550</xdr:colOff>
      <xdr:row>23</xdr:row>
      <xdr:rowOff>76200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242AC00-0BE1-4BE7-A7B4-3CA1C7601A9C}"/>
            </a:ext>
          </a:extLst>
        </xdr:cNvPr>
        <xdr:cNvCxnSpPr/>
      </xdr:nvCxnSpPr>
      <xdr:spPr>
        <a:xfrm flipH="1">
          <a:off x="6324600" y="4800600"/>
          <a:ext cx="752475" cy="40957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47625</xdr:colOff>
      <xdr:row>20</xdr:row>
      <xdr:rowOff>104775</xdr:rowOff>
    </xdr:from>
    <xdr:to>
      <xdr:col>31</xdr:col>
      <xdr:colOff>323850</xdr:colOff>
      <xdr:row>23</xdr:row>
      <xdr:rowOff>95250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66E108-1C6A-466E-8B60-E7B29D238AE6}"/>
            </a:ext>
          </a:extLst>
        </xdr:cNvPr>
        <xdr:cNvSpPr txBox="1"/>
      </xdr:nvSpPr>
      <xdr:spPr>
        <a:xfrm>
          <a:off x="6915150" y="4552950"/>
          <a:ext cx="1647825" cy="6762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外皮：仕様基準</a:t>
          </a:r>
          <a:endParaRPr kumimoji="1" lang="en-US" altLang="ja-JP" sz="1100"/>
        </a:p>
        <a:p>
          <a:r>
            <a:rPr kumimoji="1" lang="ja-JP" altLang="en-US" sz="1100"/>
            <a:t>を選択した場合☑</a:t>
          </a:r>
        </a:p>
      </xdr:txBody>
    </xdr:sp>
    <xdr:clientData/>
  </xdr:twoCellAnchor>
  <xdr:twoCellAnchor>
    <xdr:from>
      <xdr:col>25</xdr:col>
      <xdr:colOff>190500</xdr:colOff>
      <xdr:row>24</xdr:row>
      <xdr:rowOff>219075</xdr:rowOff>
    </xdr:from>
    <xdr:to>
      <xdr:col>29</xdr:col>
      <xdr:colOff>200025</xdr:colOff>
      <xdr:row>27</xdr:row>
      <xdr:rowOff>47625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22C4451-C7B9-424C-A9EC-5F008492D3FD}"/>
            </a:ext>
          </a:extLst>
        </xdr:cNvPr>
        <xdr:cNvCxnSpPr/>
      </xdr:nvCxnSpPr>
      <xdr:spPr>
        <a:xfrm flipH="1">
          <a:off x="6334125" y="5581650"/>
          <a:ext cx="733425" cy="51435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</xdr:colOff>
      <xdr:row>27</xdr:row>
      <xdr:rowOff>209550</xdr:rowOff>
    </xdr:from>
    <xdr:to>
      <xdr:col>29</xdr:col>
      <xdr:colOff>361950</xdr:colOff>
      <xdr:row>28</xdr:row>
      <xdr:rowOff>76200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5236E2B3-6A60-4232-9D5D-2D58DA0957B9}"/>
            </a:ext>
          </a:extLst>
        </xdr:cNvPr>
        <xdr:cNvCxnSpPr/>
      </xdr:nvCxnSpPr>
      <xdr:spPr>
        <a:xfrm flipH="1">
          <a:off x="6353175" y="6257925"/>
          <a:ext cx="876300" cy="9525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47625</xdr:colOff>
      <xdr:row>23</xdr:row>
      <xdr:rowOff>209550</xdr:rowOff>
    </xdr:from>
    <xdr:to>
      <xdr:col>31</xdr:col>
      <xdr:colOff>323850</xdr:colOff>
      <xdr:row>26</xdr:row>
      <xdr:rowOff>200025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832DEB-070F-4C35-9716-764FC6FABF4D}"/>
            </a:ext>
          </a:extLst>
        </xdr:cNvPr>
        <xdr:cNvSpPr txBox="1"/>
      </xdr:nvSpPr>
      <xdr:spPr>
        <a:xfrm>
          <a:off x="6915150" y="5343525"/>
          <a:ext cx="1647825" cy="6762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一次エネ：標準計算</a:t>
          </a:r>
          <a:endParaRPr kumimoji="1" lang="en-US" altLang="ja-JP" sz="1100"/>
        </a:p>
        <a:p>
          <a:r>
            <a:rPr kumimoji="1" lang="ja-JP" altLang="en-US" sz="1100"/>
            <a:t>を選択した場合☑</a:t>
          </a:r>
        </a:p>
      </xdr:txBody>
    </xdr:sp>
    <xdr:clientData/>
  </xdr:twoCellAnchor>
  <xdr:twoCellAnchor>
    <xdr:from>
      <xdr:col>29</xdr:col>
      <xdr:colOff>47625</xdr:colOff>
      <xdr:row>27</xdr:row>
      <xdr:rowOff>95250</xdr:rowOff>
    </xdr:from>
    <xdr:to>
      <xdr:col>31</xdr:col>
      <xdr:colOff>323850</xdr:colOff>
      <xdr:row>30</xdr:row>
      <xdr:rowOff>85725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501412D-D88C-4CFA-9A7C-234D8386FC56}"/>
            </a:ext>
          </a:extLst>
        </xdr:cNvPr>
        <xdr:cNvSpPr txBox="1"/>
      </xdr:nvSpPr>
      <xdr:spPr>
        <a:xfrm>
          <a:off x="6915150" y="6143625"/>
          <a:ext cx="1647825" cy="6762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一次エネ：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仕様基準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/>
            <a:t>を選択した場合☑</a:t>
          </a:r>
        </a:p>
      </xdr:txBody>
    </xdr:sp>
    <xdr:clientData/>
  </xdr:twoCellAnchor>
  <xdr:twoCellAnchor>
    <xdr:from>
      <xdr:col>29</xdr:col>
      <xdr:colOff>28575</xdr:colOff>
      <xdr:row>1</xdr:row>
      <xdr:rowOff>57150</xdr:rowOff>
    </xdr:from>
    <xdr:to>
      <xdr:col>31</xdr:col>
      <xdr:colOff>561975</xdr:colOff>
      <xdr:row>6</xdr:row>
      <xdr:rowOff>142875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9629621-1406-4C26-9293-C0578106D7C2}"/>
            </a:ext>
          </a:extLst>
        </xdr:cNvPr>
        <xdr:cNvSpPr txBox="1"/>
      </xdr:nvSpPr>
      <xdr:spPr>
        <a:xfrm>
          <a:off x="6896100" y="180975"/>
          <a:ext cx="1905000" cy="12096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用途１：事務所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用途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/>
            <a:t>共同住宅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【</a:t>
          </a:r>
          <a:r>
            <a:rPr kumimoji="1" lang="ja-JP" altLang="en-US" sz="1100"/>
            <a:t>複合建築物</a:t>
          </a:r>
          <a:r>
            <a:rPr kumimoji="1" lang="en-US" altLang="ja-JP" sz="1100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の場合の記載例です。</a:t>
          </a:r>
        </a:p>
      </xdr:txBody>
    </xdr:sp>
    <xdr:clientData/>
  </xdr:twoCellAnchor>
  <xdr:twoCellAnchor>
    <xdr:from>
      <xdr:col>25</xdr:col>
      <xdr:colOff>95250</xdr:colOff>
      <xdr:row>14</xdr:row>
      <xdr:rowOff>38100</xdr:rowOff>
    </xdr:from>
    <xdr:to>
      <xdr:col>29</xdr:col>
      <xdr:colOff>428625</xdr:colOff>
      <xdr:row>14</xdr:row>
      <xdr:rowOff>180975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A39081A1-6042-41DE-B866-A06698B7DB04}"/>
            </a:ext>
          </a:extLst>
        </xdr:cNvPr>
        <xdr:cNvCxnSpPr/>
      </xdr:nvCxnSpPr>
      <xdr:spPr>
        <a:xfrm flipH="1" flipV="1">
          <a:off x="6238875" y="3114675"/>
          <a:ext cx="1057275" cy="14287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28574</xdr:colOff>
      <xdr:row>8</xdr:row>
      <xdr:rowOff>142875</xdr:rowOff>
    </xdr:from>
    <xdr:to>
      <xdr:col>34</xdr:col>
      <xdr:colOff>142875</xdr:colOff>
      <xdr:row>15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C35F65-00D3-42B2-B782-4CE3800649DB}"/>
            </a:ext>
          </a:extLst>
        </xdr:cNvPr>
        <xdr:cNvSpPr txBox="1"/>
      </xdr:nvSpPr>
      <xdr:spPr>
        <a:xfrm>
          <a:off x="6896099" y="1847850"/>
          <a:ext cx="3543301" cy="160020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注意</a:t>
          </a:r>
          <a:r>
            <a:rPr kumimoji="1" lang="en-US" altLang="ja-JP" sz="1100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ハ、ニ　を選択した場合であって、計画書５面の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入力を省略したい場合、この様式を作成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イ、ロ　を選択した場合はこの様式を作成する必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要はありません。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3</xdr:row>
      <xdr:rowOff>190500</xdr:rowOff>
    </xdr:from>
    <xdr:to>
      <xdr:col>23</xdr:col>
      <xdr:colOff>533400</xdr:colOff>
      <xdr:row>26</xdr:row>
      <xdr:rowOff>134707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9AA8BFFA-60DE-FB39-0BDC-3FEB60A87336}"/>
            </a:ext>
          </a:extLst>
        </xdr:cNvPr>
        <xdr:cNvGrpSpPr/>
      </xdr:nvGrpSpPr>
      <xdr:grpSpPr>
        <a:xfrm>
          <a:off x="7229475" y="771525"/>
          <a:ext cx="6696075" cy="5440132"/>
          <a:chOff x="7229475" y="771525"/>
          <a:chExt cx="6696075" cy="5440132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02E91103-1F9C-1FBA-F2FF-8A4E7B8964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563915" y="4219575"/>
            <a:ext cx="5247209" cy="1992082"/>
          </a:xfrm>
          <a:prstGeom prst="rect">
            <a:avLst/>
          </a:prstGeom>
        </xdr:spPr>
      </xdr:pic>
      <xdr:pic>
        <xdr:nvPicPr>
          <xdr:cNvPr id="2" name="図 1">
            <a:extLst>
              <a:ext uri="{FF2B5EF4-FFF2-40B4-BE49-F238E27FC236}">
                <a16:creationId xmlns:a16="http://schemas.microsoft.com/office/drawing/2014/main" id="{BDB2BF9E-FE16-4001-ABD3-E9B2AD1953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552498" y="771525"/>
            <a:ext cx="5263803" cy="3230218"/>
          </a:xfrm>
          <a:prstGeom prst="rect">
            <a:avLst/>
          </a:prstGeom>
        </xdr:spPr>
      </xdr:pic>
      <xdr:sp macro="" textlink="">
        <xdr:nvSpPr>
          <xdr:cNvPr id="3" name="矢印: 左 2">
            <a:extLst>
              <a:ext uri="{FF2B5EF4-FFF2-40B4-BE49-F238E27FC236}">
                <a16:creationId xmlns:a16="http://schemas.microsoft.com/office/drawing/2014/main" id="{9C4EEA36-4210-4491-8592-4D467C934CB4}"/>
              </a:ext>
            </a:extLst>
          </xdr:cNvPr>
          <xdr:cNvSpPr/>
        </xdr:nvSpPr>
        <xdr:spPr>
          <a:xfrm>
            <a:off x="7229475" y="2152650"/>
            <a:ext cx="256761" cy="496957"/>
          </a:xfrm>
          <a:prstGeom prst="lef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3D33B9E6-1BA2-473E-AB86-80BBC8AAEC57}"/>
              </a:ext>
            </a:extLst>
          </xdr:cNvPr>
          <xdr:cNvSpPr/>
        </xdr:nvSpPr>
        <xdr:spPr>
          <a:xfrm>
            <a:off x="11105737" y="2775917"/>
            <a:ext cx="1590261" cy="149087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E158832C-A688-4466-8F08-7ADEC73D113C}"/>
              </a:ext>
            </a:extLst>
          </xdr:cNvPr>
          <xdr:cNvSpPr/>
        </xdr:nvSpPr>
        <xdr:spPr>
          <a:xfrm>
            <a:off x="10580207" y="4777411"/>
            <a:ext cx="802168" cy="278294"/>
          </a:xfrm>
          <a:prstGeom prst="rect">
            <a:avLst/>
          </a:prstGeom>
          <a:noFill/>
          <a:ln w="28575">
            <a:solidFill>
              <a:srgbClr val="F4960C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BE646109-4684-4B14-B9BB-60360812BE46}"/>
              </a:ext>
            </a:extLst>
          </xdr:cNvPr>
          <xdr:cNvSpPr/>
        </xdr:nvSpPr>
        <xdr:spPr>
          <a:xfrm>
            <a:off x="11401427" y="4753391"/>
            <a:ext cx="819148" cy="190084"/>
          </a:xfrm>
          <a:prstGeom prst="rect">
            <a:avLst/>
          </a:prstGeom>
          <a:noFill/>
          <a:ln w="28575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吹き出し: 角を丸めた四角形 7">
            <a:extLst>
              <a:ext uri="{FF2B5EF4-FFF2-40B4-BE49-F238E27FC236}">
                <a16:creationId xmlns:a16="http://schemas.microsoft.com/office/drawing/2014/main" id="{AF676558-F38B-48E7-F4A5-36CA8CC6A401}"/>
              </a:ext>
            </a:extLst>
          </xdr:cNvPr>
          <xdr:cNvSpPr/>
        </xdr:nvSpPr>
        <xdr:spPr>
          <a:xfrm>
            <a:off x="9705975" y="2152650"/>
            <a:ext cx="2057400" cy="323851"/>
          </a:xfrm>
          <a:prstGeom prst="wedgeRoundRectCallout">
            <a:avLst>
              <a:gd name="adj1" fmla="val 46558"/>
              <a:gd name="adj2" fmla="val 136184"/>
              <a:gd name="adj3" fmla="val 16667"/>
            </a:avLst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その他一次エネルギー消費量</a:t>
            </a:r>
          </a:p>
        </xdr:txBody>
      </xdr:sp>
      <xdr:sp macro="" textlink="">
        <xdr:nvSpPr>
          <xdr:cNvPr id="9" name="吹き出し: 角を丸めた四角形 8">
            <a:extLst>
              <a:ext uri="{FF2B5EF4-FFF2-40B4-BE49-F238E27FC236}">
                <a16:creationId xmlns:a16="http://schemas.microsoft.com/office/drawing/2014/main" id="{7B8F7F6E-246C-4858-810A-B3677C5B0A23}"/>
              </a:ext>
            </a:extLst>
          </xdr:cNvPr>
          <xdr:cNvSpPr/>
        </xdr:nvSpPr>
        <xdr:spPr>
          <a:xfrm>
            <a:off x="8677275" y="4133850"/>
            <a:ext cx="2057400" cy="323851"/>
          </a:xfrm>
          <a:prstGeom prst="wedgeRoundRectCallout">
            <a:avLst>
              <a:gd name="adj1" fmla="val 42390"/>
              <a:gd name="adj2" fmla="val 142066"/>
              <a:gd name="adj3" fmla="val 16667"/>
            </a:avLst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rgbClr val="F4960C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設計一次エネルギー消費量</a:t>
            </a:r>
          </a:p>
        </xdr:txBody>
      </xdr:sp>
      <xdr:sp macro="" textlink="">
        <xdr:nvSpPr>
          <xdr:cNvPr id="10" name="吹き出し: 角を丸めた四角形 9">
            <a:extLst>
              <a:ext uri="{FF2B5EF4-FFF2-40B4-BE49-F238E27FC236}">
                <a16:creationId xmlns:a16="http://schemas.microsoft.com/office/drawing/2014/main" id="{4FB2C22E-C6B1-467D-836F-B9F0B68BF2D1}"/>
              </a:ext>
            </a:extLst>
          </xdr:cNvPr>
          <xdr:cNvSpPr/>
        </xdr:nvSpPr>
        <xdr:spPr>
          <a:xfrm>
            <a:off x="12001500" y="5133975"/>
            <a:ext cx="1924050" cy="323851"/>
          </a:xfrm>
          <a:prstGeom prst="wedgeRoundRectCallout">
            <a:avLst>
              <a:gd name="adj1" fmla="val -43721"/>
              <a:gd name="adj2" fmla="val -104992"/>
              <a:gd name="adj3" fmla="val 16667"/>
            </a:avLst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chemeClr val="accent5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基準一次エネルギー消費量</a:t>
            </a:r>
          </a:p>
        </xdr:txBody>
      </xdr:sp>
    </xdr:grpSp>
    <xdr:clientData/>
  </xdr:twoCellAnchor>
  <xdr:twoCellAnchor>
    <xdr:from>
      <xdr:col>14</xdr:col>
      <xdr:colOff>542925</xdr:colOff>
      <xdr:row>45</xdr:row>
      <xdr:rowOff>104775</xdr:rowOff>
    </xdr:from>
    <xdr:to>
      <xdr:col>18</xdr:col>
      <xdr:colOff>409575</xdr:colOff>
      <xdr:row>50</xdr:row>
      <xdr:rowOff>95250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F8DB706-9A54-06F7-DF85-10DEFB25FD01}"/>
            </a:ext>
          </a:extLst>
        </xdr:cNvPr>
        <xdr:cNvSpPr txBox="1"/>
      </xdr:nvSpPr>
      <xdr:spPr>
        <a:xfrm>
          <a:off x="7762875" y="9982200"/>
          <a:ext cx="260985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住戸数が４０を超える場合は末尾に「計」の欄を作成してください。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</xdr:row>
      <xdr:rowOff>200025</xdr:rowOff>
    </xdr:from>
    <xdr:to>
      <xdr:col>23</xdr:col>
      <xdr:colOff>542925</xdr:colOff>
      <xdr:row>26</xdr:row>
      <xdr:rowOff>144232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A297E065-8C6A-40B4-AE67-814E2E5B0EDB}"/>
            </a:ext>
          </a:extLst>
        </xdr:cNvPr>
        <xdr:cNvGrpSpPr/>
      </xdr:nvGrpSpPr>
      <xdr:grpSpPr>
        <a:xfrm>
          <a:off x="7239000" y="781050"/>
          <a:ext cx="6696075" cy="5440132"/>
          <a:chOff x="7229475" y="771525"/>
          <a:chExt cx="6696075" cy="5440132"/>
        </a:xfrm>
      </xdr:grpSpPr>
      <xdr:pic>
        <xdr:nvPicPr>
          <xdr:cNvPr id="13" name="図 12">
            <a:extLst>
              <a:ext uri="{FF2B5EF4-FFF2-40B4-BE49-F238E27FC236}">
                <a16:creationId xmlns:a16="http://schemas.microsoft.com/office/drawing/2014/main" id="{D87E4394-EE99-78FA-0BEE-325B65E341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563915" y="4219575"/>
            <a:ext cx="5247209" cy="1992082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9EE4693B-1FF0-B6A8-8EF0-348D80B517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552498" y="771525"/>
            <a:ext cx="5263803" cy="3230218"/>
          </a:xfrm>
          <a:prstGeom prst="rect">
            <a:avLst/>
          </a:prstGeom>
        </xdr:spPr>
      </xdr:pic>
      <xdr:sp macro="" textlink="">
        <xdr:nvSpPr>
          <xdr:cNvPr id="15" name="矢印: 左 14">
            <a:extLst>
              <a:ext uri="{FF2B5EF4-FFF2-40B4-BE49-F238E27FC236}">
                <a16:creationId xmlns:a16="http://schemas.microsoft.com/office/drawing/2014/main" id="{6B8779C7-C21D-0A6B-8F91-4DFFF2FC982C}"/>
              </a:ext>
            </a:extLst>
          </xdr:cNvPr>
          <xdr:cNvSpPr/>
        </xdr:nvSpPr>
        <xdr:spPr>
          <a:xfrm>
            <a:off x="7229475" y="2152650"/>
            <a:ext cx="256761" cy="496957"/>
          </a:xfrm>
          <a:prstGeom prst="lef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B293E1C5-BE72-08AD-091A-C743D8A74AC9}"/>
              </a:ext>
            </a:extLst>
          </xdr:cNvPr>
          <xdr:cNvSpPr/>
        </xdr:nvSpPr>
        <xdr:spPr>
          <a:xfrm>
            <a:off x="11105737" y="2775917"/>
            <a:ext cx="1590261" cy="149087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58348E6A-E013-E864-9C6E-0304D2D0FE18}"/>
              </a:ext>
            </a:extLst>
          </xdr:cNvPr>
          <xdr:cNvSpPr/>
        </xdr:nvSpPr>
        <xdr:spPr>
          <a:xfrm>
            <a:off x="10580207" y="4777411"/>
            <a:ext cx="802168" cy="278294"/>
          </a:xfrm>
          <a:prstGeom prst="rect">
            <a:avLst/>
          </a:prstGeom>
          <a:noFill/>
          <a:ln w="28575">
            <a:solidFill>
              <a:srgbClr val="F4960C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8263DC1C-DD2B-D563-6F4B-5506264E42A6}"/>
              </a:ext>
            </a:extLst>
          </xdr:cNvPr>
          <xdr:cNvSpPr/>
        </xdr:nvSpPr>
        <xdr:spPr>
          <a:xfrm>
            <a:off x="11401427" y="4753391"/>
            <a:ext cx="819148" cy="190084"/>
          </a:xfrm>
          <a:prstGeom prst="rect">
            <a:avLst/>
          </a:prstGeom>
          <a:noFill/>
          <a:ln w="28575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吹き出し: 角を丸めた四角形 18">
            <a:extLst>
              <a:ext uri="{FF2B5EF4-FFF2-40B4-BE49-F238E27FC236}">
                <a16:creationId xmlns:a16="http://schemas.microsoft.com/office/drawing/2014/main" id="{B7039AA6-DCDA-E1E1-F714-5429122DAAA9}"/>
              </a:ext>
            </a:extLst>
          </xdr:cNvPr>
          <xdr:cNvSpPr/>
        </xdr:nvSpPr>
        <xdr:spPr>
          <a:xfrm>
            <a:off x="9705975" y="2152650"/>
            <a:ext cx="2057400" cy="323851"/>
          </a:xfrm>
          <a:prstGeom prst="wedgeRoundRectCallout">
            <a:avLst>
              <a:gd name="adj1" fmla="val 46558"/>
              <a:gd name="adj2" fmla="val 136184"/>
              <a:gd name="adj3" fmla="val 16667"/>
            </a:avLst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その他一次エネルギー消費量</a:t>
            </a:r>
          </a:p>
        </xdr:txBody>
      </xdr:sp>
      <xdr:sp macro="" textlink="">
        <xdr:nvSpPr>
          <xdr:cNvPr id="20" name="吹き出し: 角を丸めた四角形 19">
            <a:extLst>
              <a:ext uri="{FF2B5EF4-FFF2-40B4-BE49-F238E27FC236}">
                <a16:creationId xmlns:a16="http://schemas.microsoft.com/office/drawing/2014/main" id="{7FF312A2-EE30-C5C6-7D34-DC670D0520C0}"/>
              </a:ext>
            </a:extLst>
          </xdr:cNvPr>
          <xdr:cNvSpPr/>
        </xdr:nvSpPr>
        <xdr:spPr>
          <a:xfrm>
            <a:off x="8677275" y="4133850"/>
            <a:ext cx="2057400" cy="323851"/>
          </a:xfrm>
          <a:prstGeom prst="wedgeRoundRectCallout">
            <a:avLst>
              <a:gd name="adj1" fmla="val 42390"/>
              <a:gd name="adj2" fmla="val 142066"/>
              <a:gd name="adj3" fmla="val 16667"/>
            </a:avLst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rgbClr val="F4960C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設計一次エネルギー消費量</a:t>
            </a:r>
          </a:p>
        </xdr:txBody>
      </xdr:sp>
      <xdr:sp macro="" textlink="">
        <xdr:nvSpPr>
          <xdr:cNvPr id="21" name="吹き出し: 角を丸めた四角形 20">
            <a:extLst>
              <a:ext uri="{FF2B5EF4-FFF2-40B4-BE49-F238E27FC236}">
                <a16:creationId xmlns:a16="http://schemas.microsoft.com/office/drawing/2014/main" id="{2F7F42D2-0986-239A-171B-E4F762C2A8E5}"/>
              </a:ext>
            </a:extLst>
          </xdr:cNvPr>
          <xdr:cNvSpPr/>
        </xdr:nvSpPr>
        <xdr:spPr>
          <a:xfrm>
            <a:off x="12001500" y="5133975"/>
            <a:ext cx="1924050" cy="323851"/>
          </a:xfrm>
          <a:prstGeom prst="wedgeRoundRectCallout">
            <a:avLst>
              <a:gd name="adj1" fmla="val -43721"/>
              <a:gd name="adj2" fmla="val -104992"/>
              <a:gd name="adj3" fmla="val 16667"/>
            </a:avLst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chemeClr val="accent5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基準一次エネルギー消費量</a:t>
            </a:r>
          </a:p>
        </xdr:txBody>
      </xdr:sp>
    </xdr:grpSp>
    <xdr:clientData/>
  </xdr:twoCellAnchor>
  <xdr:twoCellAnchor>
    <xdr:from>
      <xdr:col>9</xdr:col>
      <xdr:colOff>419099</xdr:colOff>
      <xdr:row>48</xdr:row>
      <xdr:rowOff>34375</xdr:rowOff>
    </xdr:from>
    <xdr:to>
      <xdr:col>9</xdr:col>
      <xdr:colOff>590550</xdr:colOff>
      <xdr:row>50</xdr:row>
      <xdr:rowOff>114304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32004A39-F5AE-428A-95EC-0FC4423EE9F8}"/>
            </a:ext>
          </a:extLst>
        </xdr:cNvPr>
        <xdr:cNvSpPr/>
      </xdr:nvSpPr>
      <xdr:spPr>
        <a:xfrm rot="5400000">
          <a:off x="4679673" y="10642326"/>
          <a:ext cx="432354" cy="17145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447674</xdr:colOff>
      <xdr:row>48</xdr:row>
      <xdr:rowOff>43901</xdr:rowOff>
    </xdr:from>
    <xdr:to>
      <xdr:col>10</xdr:col>
      <xdr:colOff>619125</xdr:colOff>
      <xdr:row>50</xdr:row>
      <xdr:rowOff>123830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65898565-2781-487B-AC3C-B68B9E3AC15A}"/>
            </a:ext>
          </a:extLst>
        </xdr:cNvPr>
        <xdr:cNvSpPr/>
      </xdr:nvSpPr>
      <xdr:spPr>
        <a:xfrm rot="5400000">
          <a:off x="5441673" y="10651852"/>
          <a:ext cx="432354" cy="17145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276224</xdr:colOff>
      <xdr:row>48</xdr:row>
      <xdr:rowOff>43902</xdr:rowOff>
    </xdr:from>
    <xdr:to>
      <xdr:col>12</xdr:col>
      <xdr:colOff>447675</xdr:colOff>
      <xdr:row>50</xdr:row>
      <xdr:rowOff>123831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7B3EFDE2-AD71-4489-943E-EFC305466C83}"/>
            </a:ext>
          </a:extLst>
        </xdr:cNvPr>
        <xdr:cNvSpPr/>
      </xdr:nvSpPr>
      <xdr:spPr>
        <a:xfrm rot="5400000">
          <a:off x="6737073" y="10651853"/>
          <a:ext cx="432354" cy="17145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50</xdr:row>
      <xdr:rowOff>57150</xdr:rowOff>
    </xdr:from>
    <xdr:to>
      <xdr:col>14</xdr:col>
      <xdr:colOff>28575</xdr:colOff>
      <xdr:row>53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22980B-C7A5-4E6D-92BF-BC96D3E6B069}"/>
            </a:ext>
          </a:extLst>
        </xdr:cNvPr>
        <xdr:cNvSpPr txBox="1"/>
      </xdr:nvSpPr>
      <xdr:spPr>
        <a:xfrm>
          <a:off x="4486275" y="10887075"/>
          <a:ext cx="27622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この値を４面４の基準一次、設計一次、</a:t>
          </a:r>
          <a:r>
            <a:rPr kumimoji="1" lang="en-US" altLang="ja-JP" sz="1100"/>
            <a:t>BEI</a:t>
          </a:r>
          <a:r>
            <a:rPr kumimoji="1" lang="ja-JP" altLang="en-US" sz="1100"/>
            <a:t>の項目に記載してください。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171449</xdr:colOff>
      <xdr:row>48</xdr:row>
      <xdr:rowOff>24851</xdr:rowOff>
    </xdr:from>
    <xdr:to>
      <xdr:col>5</xdr:col>
      <xdr:colOff>342900</xdr:colOff>
      <xdr:row>50</xdr:row>
      <xdr:rowOff>104780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2122D557-D2D7-48A2-B1A3-B4EDAC2FE2B2}"/>
            </a:ext>
          </a:extLst>
        </xdr:cNvPr>
        <xdr:cNvSpPr/>
      </xdr:nvSpPr>
      <xdr:spPr>
        <a:xfrm rot="5400000">
          <a:off x="2107923" y="10632802"/>
          <a:ext cx="432354" cy="17145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50</xdr:row>
      <xdr:rowOff>66674</xdr:rowOff>
    </xdr:from>
    <xdr:to>
      <xdr:col>7</xdr:col>
      <xdr:colOff>647700</xdr:colOff>
      <xdr:row>57</xdr:row>
      <xdr:rowOff>57149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F7F2FC-26CC-45A3-B03C-0A906ED84C0F}"/>
            </a:ext>
          </a:extLst>
        </xdr:cNvPr>
        <xdr:cNvSpPr txBox="1"/>
      </xdr:nvSpPr>
      <xdr:spPr>
        <a:xfrm>
          <a:off x="1114425" y="10896599"/>
          <a:ext cx="2762250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この値を「設計内容説明書（住宅）</a:t>
          </a:r>
          <a:endParaRPr kumimoji="1" lang="en-US" altLang="ja-JP" sz="1100"/>
        </a:p>
        <a:p>
          <a:r>
            <a:rPr kumimoji="1" lang="ja-JP" altLang="en-US" sz="1100"/>
            <a:t>判定対象面積部分の床面積」</a:t>
          </a:r>
          <a:endParaRPr kumimoji="1" lang="en-US" altLang="ja-JP" sz="1100"/>
        </a:p>
        <a:p>
          <a:r>
            <a:rPr kumimoji="1" lang="ja-JP" altLang="en-US" sz="1100"/>
            <a:t>の欄に記載してください。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住宅共用部も合算して評価した場合は住宅共用部の面積も含む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E63"/>
  <sheetViews>
    <sheetView showGridLines="0" view="pageBreakPreview" zoomScale="115" zoomScaleNormal="100" zoomScaleSheetLayoutView="115" workbookViewId="0">
      <selection activeCell="K39" sqref="K39:Q39"/>
    </sheetView>
  </sheetViews>
  <sheetFormatPr defaultColWidth="9" defaultRowHeight="16.5"/>
  <cols>
    <col min="1" max="1" width="1.625" style="1" customWidth="1"/>
    <col min="2" max="3" width="10.625" style="1" customWidth="1"/>
    <col min="4" max="28" width="2.625" style="1" customWidth="1"/>
    <col min="29" max="29" width="1.625" style="1" customWidth="1"/>
    <col min="30" max="16384" width="9" style="1"/>
  </cols>
  <sheetData>
    <row r="1" spans="2:31" ht="9.9499999999999993" customHeight="1"/>
    <row r="2" spans="2:31" ht="18" customHeight="1">
      <c r="B2" s="1" t="s">
        <v>87</v>
      </c>
    </row>
    <row r="3" spans="2:31" ht="18" customHeight="1">
      <c r="B3" s="76" t="s">
        <v>28</v>
      </c>
      <c r="C3" s="77"/>
      <c r="D3" s="6" t="s">
        <v>36</v>
      </c>
      <c r="E3" s="70"/>
      <c r="F3" s="71"/>
      <c r="G3" s="6" t="s">
        <v>38</v>
      </c>
      <c r="H3" s="72"/>
      <c r="I3" s="72"/>
      <c r="J3" s="72"/>
      <c r="K3" s="72"/>
      <c r="L3" s="6" t="s">
        <v>36</v>
      </c>
      <c r="M3" s="70"/>
      <c r="N3" s="71"/>
      <c r="O3" s="6" t="s">
        <v>38</v>
      </c>
      <c r="P3" s="72"/>
      <c r="Q3" s="72"/>
      <c r="R3" s="72"/>
      <c r="S3" s="72"/>
      <c r="T3" s="6" t="s">
        <v>36</v>
      </c>
      <c r="U3" s="70"/>
      <c r="V3" s="71"/>
      <c r="W3" s="6" t="s">
        <v>38</v>
      </c>
      <c r="X3" s="72"/>
      <c r="Y3" s="72"/>
      <c r="Z3" s="72"/>
      <c r="AA3" s="72"/>
      <c r="AB3" s="72"/>
      <c r="AC3" s="35"/>
      <c r="AD3" s="34"/>
      <c r="AE3" s="34"/>
    </row>
    <row r="4" spans="2:31" ht="18" customHeight="1">
      <c r="B4" s="76" t="s">
        <v>29</v>
      </c>
      <c r="C4" s="77"/>
      <c r="D4" s="5"/>
      <c r="E4" s="73" t="s">
        <v>32</v>
      </c>
      <c r="F4" s="73"/>
      <c r="G4" s="73"/>
      <c r="H4" s="73"/>
      <c r="I4" s="6"/>
      <c r="J4" s="70"/>
      <c r="K4" s="71"/>
      <c r="L4" s="6" t="s">
        <v>31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7"/>
      <c r="AC4" s="34"/>
      <c r="AD4" s="67"/>
      <c r="AE4" s="67"/>
    </row>
    <row r="5" spans="2:31" ht="18" customHeight="1">
      <c r="B5" s="78" t="s">
        <v>30</v>
      </c>
      <c r="C5" s="79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</row>
    <row r="6" spans="2:31" ht="16.5" customHeight="1">
      <c r="B6" s="20"/>
      <c r="C6" s="21"/>
      <c r="G6" s="75" t="s">
        <v>34</v>
      </c>
      <c r="H6" s="75"/>
      <c r="I6" s="75"/>
      <c r="J6" s="75"/>
      <c r="K6" s="75"/>
      <c r="L6" s="75"/>
      <c r="M6" s="75"/>
      <c r="N6" s="66" t="s">
        <v>42</v>
      </c>
      <c r="O6" s="66"/>
      <c r="P6" s="66"/>
      <c r="Q6" s="66"/>
      <c r="R6" s="66"/>
      <c r="S6" s="66"/>
      <c r="T6" s="66"/>
      <c r="U6" s="66" t="s">
        <v>35</v>
      </c>
      <c r="V6" s="66"/>
      <c r="W6" s="66"/>
      <c r="X6" s="66"/>
      <c r="Y6" s="66"/>
      <c r="Z6" s="66"/>
      <c r="AA6" s="66"/>
      <c r="AB6" s="74"/>
    </row>
    <row r="7" spans="2:31" ht="18" customHeight="1">
      <c r="B7" s="20"/>
      <c r="C7" s="21"/>
      <c r="H7" s="13"/>
      <c r="I7" s="13"/>
      <c r="J7" s="13"/>
      <c r="K7" s="13"/>
      <c r="L7" s="13"/>
      <c r="M7" s="13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74"/>
    </row>
    <row r="8" spans="2:31" ht="18" customHeight="1">
      <c r="B8" s="20"/>
      <c r="C8" s="22" t="s">
        <v>33</v>
      </c>
      <c r="D8" s="14"/>
      <c r="G8" s="1" t="s">
        <v>36</v>
      </c>
      <c r="H8" s="64"/>
      <c r="I8" s="64"/>
      <c r="J8" s="64"/>
      <c r="K8" s="64"/>
      <c r="L8" s="65" t="s">
        <v>37</v>
      </c>
      <c r="M8" s="65"/>
      <c r="N8" s="1" t="s">
        <v>36</v>
      </c>
      <c r="O8" s="64"/>
      <c r="P8" s="64"/>
      <c r="Q8" s="64"/>
      <c r="R8" s="64"/>
      <c r="S8" s="65" t="s">
        <v>37</v>
      </c>
      <c r="T8" s="65"/>
      <c r="U8" s="1" t="s">
        <v>36</v>
      </c>
      <c r="V8" s="64"/>
      <c r="W8" s="64"/>
      <c r="X8" s="64"/>
      <c r="Y8" s="64"/>
      <c r="Z8" s="65" t="s">
        <v>37</v>
      </c>
      <c r="AA8" s="65"/>
      <c r="AB8" s="15"/>
    </row>
    <row r="9" spans="2:31" ht="18" customHeight="1">
      <c r="B9" s="20"/>
      <c r="C9" s="22" t="s">
        <v>39</v>
      </c>
      <c r="D9" s="80" t="s">
        <v>41</v>
      </c>
      <c r="E9" s="80"/>
      <c r="F9" s="80"/>
      <c r="G9" s="1" t="s">
        <v>36</v>
      </c>
      <c r="H9" s="64"/>
      <c r="I9" s="64"/>
      <c r="J9" s="64"/>
      <c r="K9" s="64"/>
      <c r="L9" s="65" t="s">
        <v>37</v>
      </c>
      <c r="M9" s="65"/>
      <c r="N9" s="1" t="s">
        <v>36</v>
      </c>
      <c r="O9" s="64"/>
      <c r="P9" s="64"/>
      <c r="Q9" s="64"/>
      <c r="R9" s="64"/>
      <c r="S9" s="65" t="s">
        <v>37</v>
      </c>
      <c r="T9" s="65"/>
      <c r="U9" s="1" t="s">
        <v>36</v>
      </c>
      <c r="V9" s="64"/>
      <c r="W9" s="64"/>
      <c r="X9" s="64"/>
      <c r="Y9" s="64"/>
      <c r="Z9" s="65" t="s">
        <v>37</v>
      </c>
      <c r="AA9" s="65"/>
      <c r="AB9" s="15"/>
    </row>
    <row r="10" spans="2:31" ht="18" customHeight="1">
      <c r="B10" s="20"/>
      <c r="C10" s="21"/>
      <c r="D10" s="80" t="s">
        <v>40</v>
      </c>
      <c r="E10" s="80"/>
      <c r="F10" s="80"/>
      <c r="G10" s="1" t="s">
        <v>36</v>
      </c>
      <c r="H10" s="64"/>
      <c r="I10" s="64"/>
      <c r="J10" s="64"/>
      <c r="K10" s="64"/>
      <c r="L10" s="65" t="s">
        <v>37</v>
      </c>
      <c r="M10" s="65"/>
      <c r="N10" s="1" t="s">
        <v>36</v>
      </c>
      <c r="O10" s="64"/>
      <c r="P10" s="64"/>
      <c r="Q10" s="64"/>
      <c r="R10" s="64"/>
      <c r="S10" s="65" t="s">
        <v>37</v>
      </c>
      <c r="T10" s="65"/>
      <c r="U10" s="1" t="s">
        <v>36</v>
      </c>
      <c r="V10" s="64"/>
      <c r="W10" s="64"/>
      <c r="X10" s="64"/>
      <c r="Y10" s="64"/>
      <c r="Z10" s="65" t="s">
        <v>37</v>
      </c>
      <c r="AA10" s="65"/>
      <c r="AB10" s="15"/>
    </row>
    <row r="11" spans="2:31" ht="18" customHeight="1">
      <c r="B11" s="20"/>
      <c r="C11" s="22" t="s">
        <v>43</v>
      </c>
      <c r="D11" s="80" t="s">
        <v>41</v>
      </c>
      <c r="E11" s="80"/>
      <c r="F11" s="80"/>
      <c r="G11" s="1" t="s">
        <v>36</v>
      </c>
      <c r="H11" s="64"/>
      <c r="I11" s="64"/>
      <c r="J11" s="64"/>
      <c r="K11" s="64"/>
      <c r="L11" s="65" t="s">
        <v>37</v>
      </c>
      <c r="M11" s="65"/>
      <c r="N11" s="1" t="s">
        <v>36</v>
      </c>
      <c r="O11" s="64"/>
      <c r="P11" s="64"/>
      <c r="Q11" s="64"/>
      <c r="R11" s="64"/>
      <c r="S11" s="65" t="s">
        <v>37</v>
      </c>
      <c r="T11" s="65"/>
      <c r="U11" s="1" t="s">
        <v>36</v>
      </c>
      <c r="V11" s="64"/>
      <c r="W11" s="64"/>
      <c r="X11" s="64"/>
      <c r="Y11" s="64"/>
      <c r="Z11" s="65" t="s">
        <v>37</v>
      </c>
      <c r="AA11" s="65"/>
      <c r="AB11" s="15"/>
    </row>
    <row r="12" spans="2:31" ht="18" customHeight="1">
      <c r="B12" s="23"/>
      <c r="C12" s="24"/>
      <c r="D12" s="88" t="s">
        <v>44</v>
      </c>
      <c r="E12" s="88"/>
      <c r="F12" s="88"/>
      <c r="G12" s="11" t="s">
        <v>36</v>
      </c>
      <c r="H12" s="81"/>
      <c r="I12" s="81"/>
      <c r="J12" s="81"/>
      <c r="K12" s="81"/>
      <c r="L12" s="82" t="s">
        <v>37</v>
      </c>
      <c r="M12" s="82"/>
      <c r="N12" s="11" t="s">
        <v>36</v>
      </c>
      <c r="O12" s="81"/>
      <c r="P12" s="81"/>
      <c r="Q12" s="81"/>
      <c r="R12" s="81"/>
      <c r="S12" s="82" t="s">
        <v>37</v>
      </c>
      <c r="T12" s="82"/>
      <c r="U12" s="11" t="s">
        <v>36</v>
      </c>
      <c r="V12" s="81"/>
      <c r="W12" s="81"/>
      <c r="X12" s="81"/>
      <c r="Y12" s="81"/>
      <c r="Z12" s="82" t="s">
        <v>37</v>
      </c>
      <c r="AA12" s="82"/>
      <c r="AB12" s="12"/>
    </row>
    <row r="13" spans="2:31" ht="18" customHeight="1">
      <c r="B13" s="89" t="s">
        <v>45</v>
      </c>
      <c r="C13" s="90"/>
      <c r="D13" s="9" t="s">
        <v>46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/>
    </row>
    <row r="14" spans="2:31" ht="18" customHeight="1">
      <c r="B14" s="91"/>
      <c r="C14" s="92"/>
      <c r="E14" s="19" t="s">
        <v>89</v>
      </c>
      <c r="F14" s="86" t="s">
        <v>47</v>
      </c>
      <c r="G14" s="86"/>
      <c r="H14" s="86"/>
      <c r="I14" s="86"/>
      <c r="J14" s="86"/>
      <c r="K14" s="86"/>
      <c r="L14" s="86"/>
      <c r="M14" s="19" t="s">
        <v>89</v>
      </c>
      <c r="N14" s="86" t="s">
        <v>48</v>
      </c>
      <c r="O14" s="86"/>
      <c r="P14" s="86"/>
      <c r="Q14" s="86"/>
      <c r="R14" s="86"/>
      <c r="S14" s="86"/>
      <c r="T14" s="86"/>
      <c r="U14" s="19" t="s">
        <v>89</v>
      </c>
      <c r="V14" s="86" t="s">
        <v>49</v>
      </c>
      <c r="W14" s="86"/>
      <c r="X14" s="86"/>
      <c r="Y14" s="86"/>
      <c r="Z14" s="86"/>
      <c r="AA14" s="86"/>
      <c r="AB14" s="87"/>
    </row>
    <row r="15" spans="2:31" ht="18" customHeight="1">
      <c r="B15" s="20"/>
      <c r="C15" s="21"/>
      <c r="E15" s="19" t="s">
        <v>89</v>
      </c>
      <c r="F15" s="86" t="s">
        <v>50</v>
      </c>
      <c r="G15" s="86"/>
      <c r="H15" s="86"/>
      <c r="I15" s="86"/>
      <c r="J15" s="86"/>
      <c r="K15" s="86"/>
      <c r="L15" s="86"/>
      <c r="AB15" s="15"/>
    </row>
    <row r="16" spans="2:31" ht="18" customHeight="1">
      <c r="B16" s="20"/>
      <c r="C16" s="21"/>
      <c r="D16" s="1" t="s">
        <v>51</v>
      </c>
      <c r="AB16" s="15"/>
    </row>
    <row r="17" spans="2:30" ht="18" customHeight="1">
      <c r="B17" s="20"/>
      <c r="C17" s="21"/>
      <c r="F17" s="1" t="s">
        <v>52</v>
      </c>
      <c r="J17" s="19" t="s">
        <v>89</v>
      </c>
      <c r="K17" s="1" t="s">
        <v>79</v>
      </c>
      <c r="AB17" s="15"/>
    </row>
    <row r="18" spans="2:30" ht="18" customHeight="1">
      <c r="B18" s="20"/>
      <c r="C18" s="21"/>
      <c r="J18" s="19" t="s">
        <v>89</v>
      </c>
      <c r="K18" s="1" t="s">
        <v>80</v>
      </c>
      <c r="AB18" s="15"/>
    </row>
    <row r="19" spans="2:30" ht="18" customHeight="1">
      <c r="B19" s="20"/>
      <c r="C19" s="21"/>
      <c r="J19" s="19" t="s">
        <v>89</v>
      </c>
      <c r="K19" s="1" t="s">
        <v>53</v>
      </c>
      <c r="AB19" s="15"/>
    </row>
    <row r="20" spans="2:30" ht="18" customHeight="1">
      <c r="B20" s="20"/>
      <c r="C20" s="21"/>
      <c r="K20" s="1" t="s">
        <v>36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1" t="s">
        <v>38</v>
      </c>
      <c r="AB20" s="15"/>
    </row>
    <row r="21" spans="2:30" ht="18" customHeight="1">
      <c r="B21" s="20"/>
      <c r="C21" s="21"/>
      <c r="F21" s="1" t="s">
        <v>54</v>
      </c>
      <c r="AB21" s="15"/>
    </row>
    <row r="22" spans="2:30" ht="18" customHeight="1">
      <c r="B22" s="20"/>
      <c r="C22" s="21"/>
      <c r="F22" s="16" t="s">
        <v>55</v>
      </c>
      <c r="AB22" s="15"/>
    </row>
    <row r="23" spans="2:30" ht="18" customHeight="1">
      <c r="B23" s="20"/>
      <c r="C23" s="21"/>
      <c r="J23" s="19" t="s">
        <v>89</v>
      </c>
      <c r="K23" s="1" t="s">
        <v>81</v>
      </c>
      <c r="AB23" s="15"/>
    </row>
    <row r="24" spans="2:30" ht="18" customHeight="1">
      <c r="B24" s="20"/>
      <c r="C24" s="21"/>
      <c r="J24" s="19" t="s">
        <v>89</v>
      </c>
      <c r="K24" s="1" t="s">
        <v>84</v>
      </c>
      <c r="AB24" s="15"/>
    </row>
    <row r="25" spans="2:30" ht="18" customHeight="1">
      <c r="B25" s="20"/>
      <c r="C25" s="21"/>
      <c r="J25" s="19" t="s">
        <v>89</v>
      </c>
      <c r="K25" s="1" t="s">
        <v>53</v>
      </c>
      <c r="AB25" s="15"/>
    </row>
    <row r="26" spans="2:30" ht="18" customHeight="1">
      <c r="B26" s="20"/>
      <c r="C26" s="21"/>
      <c r="K26" s="1" t="s">
        <v>36</v>
      </c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1" t="s">
        <v>38</v>
      </c>
      <c r="AB26" s="15"/>
    </row>
    <row r="27" spans="2:30" ht="18" customHeight="1">
      <c r="B27" s="20"/>
      <c r="C27" s="21"/>
      <c r="F27" s="1" t="s">
        <v>56</v>
      </c>
      <c r="AB27" s="15"/>
    </row>
    <row r="28" spans="2:30" ht="18" customHeight="1">
      <c r="B28" s="20"/>
      <c r="C28" s="21"/>
      <c r="J28" s="19" t="s">
        <v>89</v>
      </c>
      <c r="K28" s="1" t="s">
        <v>82</v>
      </c>
      <c r="AB28" s="15"/>
    </row>
    <row r="29" spans="2:30" ht="18" customHeight="1">
      <c r="B29" s="20"/>
      <c r="C29" s="21"/>
      <c r="J29" s="19" t="s">
        <v>89</v>
      </c>
      <c r="K29" s="1" t="s">
        <v>83</v>
      </c>
      <c r="AB29" s="15"/>
    </row>
    <row r="30" spans="2:30" ht="18" customHeight="1">
      <c r="B30" s="20"/>
      <c r="C30" s="21"/>
      <c r="J30" s="19" t="s">
        <v>89</v>
      </c>
      <c r="K30" s="1" t="s">
        <v>53</v>
      </c>
      <c r="AB30" s="15"/>
    </row>
    <row r="31" spans="2:30" ht="18" customHeight="1">
      <c r="B31" s="20"/>
      <c r="C31" s="21"/>
      <c r="K31" s="1" t="s">
        <v>36</v>
      </c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1" t="s">
        <v>38</v>
      </c>
      <c r="AB31" s="15"/>
    </row>
    <row r="32" spans="2:30" ht="18" customHeight="1">
      <c r="B32" s="20"/>
      <c r="C32" s="21"/>
      <c r="J32" s="1" t="s">
        <v>57</v>
      </c>
      <c r="W32" s="1" t="s">
        <v>36</v>
      </c>
      <c r="X32" s="83"/>
      <c r="Y32" s="83"/>
      <c r="Z32" s="83"/>
      <c r="AA32" s="1" t="s">
        <v>38</v>
      </c>
      <c r="AB32" s="15"/>
      <c r="AD32" s="36" t="s">
        <v>90</v>
      </c>
    </row>
    <row r="33" spans="2:30" ht="9.9499999999999993" customHeight="1">
      <c r="B33" s="20"/>
      <c r="C33" s="21"/>
      <c r="AB33" s="15"/>
    </row>
    <row r="34" spans="2:30" ht="18" customHeight="1">
      <c r="B34" s="20"/>
      <c r="C34" s="21"/>
      <c r="E34" s="84" t="s">
        <v>58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85"/>
      <c r="AB34" s="15"/>
    </row>
    <row r="35" spans="2:30" ht="18" customHeight="1">
      <c r="B35" s="20"/>
      <c r="C35" s="21"/>
      <c r="E35" s="108" t="s">
        <v>86</v>
      </c>
      <c r="F35" s="109"/>
      <c r="G35" s="109"/>
      <c r="H35" s="109"/>
      <c r="I35" s="109"/>
      <c r="J35" s="110"/>
      <c r="K35" s="84" t="s">
        <v>62</v>
      </c>
      <c r="L35" s="73"/>
      <c r="M35" s="73"/>
      <c r="N35" s="73"/>
      <c r="O35" s="73"/>
      <c r="P35" s="73"/>
      <c r="Q35" s="85"/>
      <c r="R35" s="84" t="s">
        <v>63</v>
      </c>
      <c r="S35" s="73"/>
      <c r="T35" s="73"/>
      <c r="U35" s="73"/>
      <c r="V35" s="73"/>
      <c r="W35" s="73"/>
      <c r="X35" s="85"/>
      <c r="Y35" s="108" t="s">
        <v>64</v>
      </c>
      <c r="Z35" s="109"/>
      <c r="AA35" s="110"/>
      <c r="AB35" s="15"/>
    </row>
    <row r="36" spans="2:30" ht="18" customHeight="1">
      <c r="B36" s="20"/>
      <c r="C36" s="21"/>
      <c r="E36" s="111" t="s">
        <v>85</v>
      </c>
      <c r="F36" s="88"/>
      <c r="G36" s="88"/>
      <c r="H36" s="112"/>
      <c r="I36" s="112"/>
      <c r="J36" s="12" t="s">
        <v>78</v>
      </c>
      <c r="K36" s="84" t="s">
        <v>95</v>
      </c>
      <c r="L36" s="73"/>
      <c r="M36" s="73"/>
      <c r="N36" s="73"/>
      <c r="O36" s="73"/>
      <c r="P36" s="73"/>
      <c r="Q36" s="85"/>
      <c r="R36" s="84" t="s">
        <v>95</v>
      </c>
      <c r="S36" s="73"/>
      <c r="T36" s="73"/>
      <c r="U36" s="73"/>
      <c r="V36" s="73"/>
      <c r="W36" s="73"/>
      <c r="X36" s="85"/>
      <c r="Y36" s="122"/>
      <c r="Z36" s="123"/>
      <c r="AA36" s="124"/>
      <c r="AB36" s="15"/>
    </row>
    <row r="37" spans="2:30" ht="18" customHeight="1">
      <c r="B37" s="20"/>
      <c r="C37" s="21"/>
      <c r="E37" s="97" t="s">
        <v>59</v>
      </c>
      <c r="F37" s="97"/>
      <c r="G37" s="97"/>
      <c r="H37" s="97"/>
      <c r="I37" s="97"/>
      <c r="J37" s="97"/>
      <c r="K37" s="102">
        <f>SUM('標準計算（参考様式）'!J8:J47)</f>
        <v>0</v>
      </c>
      <c r="L37" s="103"/>
      <c r="M37" s="103"/>
      <c r="N37" s="103"/>
      <c r="O37" s="103"/>
      <c r="P37" s="103"/>
      <c r="Q37" s="104"/>
      <c r="R37" s="102">
        <f>SUM('標準計算（参考様式）'!K8:K47)</f>
        <v>0</v>
      </c>
      <c r="S37" s="103"/>
      <c r="T37" s="103"/>
      <c r="U37" s="103"/>
      <c r="V37" s="103"/>
      <c r="W37" s="103"/>
      <c r="X37" s="104"/>
      <c r="Y37" s="113" t="str">
        <f>IF(K37=0,"",ROUNDUP((K37*1000-SUM('標準計算（参考様式）'!L8:L47))/(R37*1000-SUM('標準計算（参考様式）'!L8:L47)),2))</f>
        <v/>
      </c>
      <c r="Z37" s="114"/>
      <c r="AA37" s="115"/>
      <c r="AB37" s="15"/>
      <c r="AD37" s="36" t="s">
        <v>96</v>
      </c>
    </row>
    <row r="38" spans="2:30" ht="18" customHeight="1">
      <c r="B38" s="20"/>
      <c r="C38" s="21"/>
      <c r="E38" s="97" t="s">
        <v>61</v>
      </c>
      <c r="F38" s="97"/>
      <c r="G38" s="97"/>
      <c r="H38" s="97"/>
      <c r="I38" s="97"/>
      <c r="J38" s="97"/>
      <c r="K38" s="99"/>
      <c r="L38" s="100"/>
      <c r="M38" s="100"/>
      <c r="N38" s="100"/>
      <c r="O38" s="100"/>
      <c r="P38" s="100"/>
      <c r="Q38" s="101"/>
      <c r="R38" s="99"/>
      <c r="S38" s="100"/>
      <c r="T38" s="100"/>
      <c r="U38" s="100"/>
      <c r="V38" s="100"/>
      <c r="W38" s="100"/>
      <c r="X38" s="101"/>
      <c r="Y38" s="116"/>
      <c r="Z38" s="117"/>
      <c r="AA38" s="118"/>
      <c r="AB38" s="15"/>
    </row>
    <row r="39" spans="2:30" ht="18" customHeight="1">
      <c r="B39" s="20"/>
      <c r="C39" s="21"/>
      <c r="E39" s="97" t="s">
        <v>60</v>
      </c>
      <c r="F39" s="97"/>
      <c r="G39" s="97"/>
      <c r="H39" s="97"/>
      <c r="I39" s="97"/>
      <c r="J39" s="97"/>
      <c r="K39" s="99"/>
      <c r="L39" s="100"/>
      <c r="M39" s="100"/>
      <c r="N39" s="100"/>
      <c r="O39" s="100"/>
      <c r="P39" s="100"/>
      <c r="Q39" s="101"/>
      <c r="R39" s="99"/>
      <c r="S39" s="100"/>
      <c r="T39" s="100"/>
      <c r="U39" s="100"/>
      <c r="V39" s="100"/>
      <c r="W39" s="100"/>
      <c r="X39" s="101"/>
      <c r="Y39" s="116"/>
      <c r="Z39" s="117"/>
      <c r="AA39" s="118"/>
      <c r="AB39" s="15"/>
    </row>
    <row r="40" spans="2:30" ht="18" customHeight="1">
      <c r="B40" s="20"/>
      <c r="C40" s="21"/>
      <c r="E40" s="98" t="s">
        <v>65</v>
      </c>
      <c r="F40" s="98"/>
      <c r="G40" s="98"/>
      <c r="H40" s="98"/>
      <c r="I40" s="98"/>
      <c r="J40" s="98"/>
      <c r="K40" s="102">
        <f>SUM(K37:Q39)</f>
        <v>0</v>
      </c>
      <c r="L40" s="103"/>
      <c r="M40" s="103"/>
      <c r="N40" s="103"/>
      <c r="O40" s="103"/>
      <c r="P40" s="103"/>
      <c r="Q40" s="104"/>
      <c r="R40" s="102">
        <f>SUM(R37:X39)</f>
        <v>0</v>
      </c>
      <c r="S40" s="103"/>
      <c r="T40" s="103"/>
      <c r="U40" s="103"/>
      <c r="V40" s="103"/>
      <c r="W40" s="103"/>
      <c r="X40" s="104"/>
      <c r="Y40" s="119"/>
      <c r="Z40" s="120"/>
      <c r="AA40" s="121"/>
      <c r="AB40" s="15"/>
      <c r="AD40" s="36"/>
    </row>
    <row r="41" spans="2:30" ht="9.9499999999999993" customHeight="1">
      <c r="B41" s="20"/>
      <c r="C41" s="21"/>
      <c r="AB41" s="15"/>
    </row>
    <row r="42" spans="2:30" ht="18" customHeight="1">
      <c r="B42" s="20"/>
      <c r="C42" s="21"/>
      <c r="E42" s="84" t="s">
        <v>66</v>
      </c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85"/>
      <c r="AB42" s="15"/>
    </row>
    <row r="43" spans="2:30" ht="18" customHeight="1">
      <c r="B43" s="20"/>
      <c r="C43" s="21"/>
      <c r="E43" s="94" t="s">
        <v>67</v>
      </c>
      <c r="F43" s="95"/>
      <c r="G43" s="95"/>
      <c r="H43" s="95"/>
      <c r="I43" s="95"/>
      <c r="J43" s="96"/>
      <c r="K43" s="6"/>
      <c r="L43" s="93"/>
      <c r="M43" s="93"/>
      <c r="N43" s="93"/>
      <c r="O43" s="6" t="s">
        <v>31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7"/>
      <c r="AB43" s="15"/>
    </row>
    <row r="44" spans="2:30" ht="18" customHeight="1">
      <c r="B44" s="20"/>
      <c r="C44" s="21"/>
      <c r="E44" s="105" t="s">
        <v>69</v>
      </c>
      <c r="F44" s="106"/>
      <c r="G44" s="106"/>
      <c r="H44" s="106"/>
      <c r="I44" s="106"/>
      <c r="J44" s="107"/>
      <c r="K44" s="6"/>
      <c r="L44" s="6" t="s">
        <v>68</v>
      </c>
      <c r="M44" s="6"/>
      <c r="N44" s="6"/>
      <c r="O44" s="6"/>
      <c r="P44" s="6" t="s">
        <v>36</v>
      </c>
      <c r="Q44" s="93"/>
      <c r="R44" s="93"/>
      <c r="S44" s="6" t="s">
        <v>38</v>
      </c>
      <c r="T44" s="6" t="s">
        <v>71</v>
      </c>
      <c r="U44" s="6"/>
      <c r="V44" s="6"/>
      <c r="W44" s="6"/>
      <c r="X44" s="6" t="s">
        <v>36</v>
      </c>
      <c r="Y44" s="93"/>
      <c r="Z44" s="93"/>
      <c r="AA44" s="7" t="s">
        <v>38</v>
      </c>
      <c r="AB44" s="15"/>
    </row>
    <row r="45" spans="2:30" ht="18" customHeight="1">
      <c r="B45" s="20"/>
      <c r="C45" s="21"/>
      <c r="E45" s="105" t="s">
        <v>70</v>
      </c>
      <c r="F45" s="106"/>
      <c r="G45" s="106"/>
      <c r="H45" s="106"/>
      <c r="I45" s="106"/>
      <c r="J45" s="107"/>
      <c r="K45" s="6"/>
      <c r="L45" s="6" t="s">
        <v>72</v>
      </c>
      <c r="M45" s="6"/>
      <c r="N45" s="6"/>
      <c r="O45" s="6"/>
      <c r="P45" s="6" t="s">
        <v>36</v>
      </c>
      <c r="Q45" s="68">
        <f>MIN('標準計算（参考様式）'!G8:G47)</f>
        <v>0</v>
      </c>
      <c r="R45" s="68"/>
      <c r="S45" s="6" t="s">
        <v>38</v>
      </c>
      <c r="T45" s="73" t="s">
        <v>73</v>
      </c>
      <c r="U45" s="73"/>
      <c r="V45" s="6" t="s">
        <v>36</v>
      </c>
      <c r="W45" s="68">
        <f>MAX('標準計算（参考様式）'!G8:G47)</f>
        <v>0</v>
      </c>
      <c r="X45" s="68"/>
      <c r="Y45" s="6" t="s">
        <v>38</v>
      </c>
      <c r="Z45" s="6"/>
      <c r="AA45" s="7"/>
      <c r="AB45" s="15"/>
      <c r="AD45" s="36" t="s">
        <v>96</v>
      </c>
    </row>
    <row r="46" spans="2:30" ht="18" customHeight="1">
      <c r="B46" s="20"/>
      <c r="C46" s="21"/>
      <c r="E46" s="105"/>
      <c r="F46" s="106"/>
      <c r="G46" s="106"/>
      <c r="H46" s="106"/>
      <c r="I46" s="106"/>
      <c r="J46" s="107"/>
      <c r="K46" s="6"/>
      <c r="L46" s="6" t="s">
        <v>94</v>
      </c>
      <c r="M46" s="6"/>
      <c r="N46" s="6"/>
      <c r="O46" s="6"/>
      <c r="P46" s="6" t="s">
        <v>36</v>
      </c>
      <c r="Q46" s="69">
        <f>MIN('標準計算（参考様式）'!H8:H47)</f>
        <v>0</v>
      </c>
      <c r="R46" s="69"/>
      <c r="S46" s="6" t="s">
        <v>38</v>
      </c>
      <c r="T46" s="73" t="s">
        <v>73</v>
      </c>
      <c r="U46" s="73"/>
      <c r="V46" s="6" t="s">
        <v>36</v>
      </c>
      <c r="W46" s="69">
        <f>MAX('標準計算（参考様式）'!H8:H47)</f>
        <v>0</v>
      </c>
      <c r="X46" s="69"/>
      <c r="Y46" s="6" t="s">
        <v>38</v>
      </c>
      <c r="Z46" s="6"/>
      <c r="AA46" s="7"/>
      <c r="AB46" s="15"/>
      <c r="AD46" s="36" t="s">
        <v>96</v>
      </c>
    </row>
    <row r="47" spans="2:30" ht="18" customHeight="1">
      <c r="B47" s="23"/>
      <c r="C47" s="24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7"/>
      <c r="R47" s="17"/>
      <c r="S47" s="11"/>
      <c r="T47" s="17"/>
      <c r="U47" s="17"/>
      <c r="V47" s="11"/>
      <c r="W47" s="11"/>
      <c r="X47" s="11"/>
      <c r="Y47" s="11"/>
      <c r="Z47" s="11"/>
      <c r="AA47" s="11"/>
      <c r="AB47" s="12"/>
    </row>
    <row r="48" spans="2:30" ht="9.9499999999999993" customHeight="1"/>
    <row r="49" spans="30:30" ht="18" customHeight="1">
      <c r="AD49" s="55" t="s">
        <v>97</v>
      </c>
    </row>
    <row r="50" spans="30:30" ht="18" customHeight="1"/>
    <row r="51" spans="30:30" ht="18" customHeight="1"/>
    <row r="52" spans="30:30" ht="18" customHeight="1"/>
    <row r="53" spans="30:30" ht="18" customHeight="1"/>
    <row r="54" spans="30:30" ht="18" customHeight="1"/>
    <row r="55" spans="30:30" ht="18" customHeight="1"/>
    <row r="56" spans="30:30" ht="18" customHeight="1"/>
    <row r="57" spans="30:30" ht="18" customHeight="1"/>
    <row r="58" spans="30:30" ht="18" customHeight="1"/>
    <row r="59" spans="30:30" ht="18" customHeight="1"/>
    <row r="60" spans="30:30" ht="18" customHeight="1"/>
    <row r="61" spans="30:30" ht="18" customHeight="1"/>
    <row r="62" spans="30:30" ht="18" customHeight="1"/>
    <row r="63" spans="30:30" ht="18" customHeight="1"/>
  </sheetData>
  <mergeCells count="96">
    <mergeCell ref="Y37:AA37"/>
    <mergeCell ref="Y38:AA38"/>
    <mergeCell ref="Y39:AA39"/>
    <mergeCell ref="Y40:AA40"/>
    <mergeCell ref="Y35:AA36"/>
    <mergeCell ref="R40:X40"/>
    <mergeCell ref="Q46:R46"/>
    <mergeCell ref="T46:U46"/>
    <mergeCell ref="E45:J46"/>
    <mergeCell ref="E35:J35"/>
    <mergeCell ref="E36:G36"/>
    <mergeCell ref="H36:I36"/>
    <mergeCell ref="E44:J44"/>
    <mergeCell ref="L43:N43"/>
    <mergeCell ref="Q44:R44"/>
    <mergeCell ref="K37:Q37"/>
    <mergeCell ref="K35:Q35"/>
    <mergeCell ref="K36:Q36"/>
    <mergeCell ref="R35:X35"/>
    <mergeCell ref="R36:X36"/>
    <mergeCell ref="R37:X37"/>
    <mergeCell ref="B13:C14"/>
    <mergeCell ref="F14:L14"/>
    <mergeCell ref="Y44:Z44"/>
    <mergeCell ref="Q45:R45"/>
    <mergeCell ref="T45:U45"/>
    <mergeCell ref="E43:J43"/>
    <mergeCell ref="E37:J37"/>
    <mergeCell ref="E38:J38"/>
    <mergeCell ref="E39:J39"/>
    <mergeCell ref="E42:AA42"/>
    <mergeCell ref="E40:J40"/>
    <mergeCell ref="K38:Q38"/>
    <mergeCell ref="K39:Q39"/>
    <mergeCell ref="K40:Q40"/>
    <mergeCell ref="R38:X38"/>
    <mergeCell ref="R39:X39"/>
    <mergeCell ref="H10:K10"/>
    <mergeCell ref="L26:Z26"/>
    <mergeCell ref="L31:Z31"/>
    <mergeCell ref="X32:Z32"/>
    <mergeCell ref="E34:AA34"/>
    <mergeCell ref="N14:T14"/>
    <mergeCell ref="V14:AB14"/>
    <mergeCell ref="F15:L15"/>
    <mergeCell ref="L20:Z20"/>
    <mergeCell ref="V11:Y11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B3:C3"/>
    <mergeCell ref="B4:C4"/>
    <mergeCell ref="B5:C5"/>
    <mergeCell ref="D10:F10"/>
    <mergeCell ref="D9:F9"/>
    <mergeCell ref="G6:M6"/>
    <mergeCell ref="L8:M8"/>
    <mergeCell ref="H8:K8"/>
    <mergeCell ref="H9:K9"/>
    <mergeCell ref="L9:M9"/>
    <mergeCell ref="L10:M10"/>
    <mergeCell ref="AD4:AE4"/>
    <mergeCell ref="W45:X45"/>
    <mergeCell ref="W46:X46"/>
    <mergeCell ref="E3:F3"/>
    <mergeCell ref="H3:K3"/>
    <mergeCell ref="M3:N3"/>
    <mergeCell ref="P3:S3"/>
    <mergeCell ref="U3:V3"/>
    <mergeCell ref="X3:AB3"/>
    <mergeCell ref="E4:H4"/>
    <mergeCell ref="J4:K4"/>
    <mergeCell ref="U6:AB7"/>
    <mergeCell ref="O8:R8"/>
    <mergeCell ref="S8:T8"/>
    <mergeCell ref="V8:Y8"/>
    <mergeCell ref="O10:R10"/>
    <mergeCell ref="S10:T10"/>
    <mergeCell ref="V10:Y10"/>
    <mergeCell ref="Z8:AA8"/>
    <mergeCell ref="N6:T7"/>
    <mergeCell ref="O9:R9"/>
    <mergeCell ref="S9:T9"/>
    <mergeCell ref="V9:Y9"/>
    <mergeCell ref="Z9:AA9"/>
    <mergeCell ref="Z10:AA10"/>
  </mergeCells>
  <phoneticPr fontId="1"/>
  <conditionalFormatting sqref="H8 L8">
    <cfRule type="duplicateValues" dxfId="31" priority="19"/>
  </conditionalFormatting>
  <conditionalFormatting sqref="H9 L9">
    <cfRule type="duplicateValues" dxfId="30" priority="12"/>
  </conditionalFormatting>
  <conditionalFormatting sqref="H10 L10">
    <cfRule type="duplicateValues" dxfId="29" priority="9"/>
  </conditionalFormatting>
  <conditionalFormatting sqref="H11 L11">
    <cfRule type="duplicateValues" dxfId="28" priority="6"/>
  </conditionalFormatting>
  <conditionalFormatting sqref="H12 L12">
    <cfRule type="duplicateValues" dxfId="27" priority="3"/>
  </conditionalFormatting>
  <conditionalFormatting sqref="O8 S8">
    <cfRule type="duplicateValues" dxfId="26" priority="14"/>
  </conditionalFormatting>
  <conditionalFormatting sqref="O9 S9">
    <cfRule type="duplicateValues" dxfId="25" priority="11"/>
  </conditionalFormatting>
  <conditionalFormatting sqref="O10 S10">
    <cfRule type="duplicateValues" dxfId="24" priority="8"/>
  </conditionalFormatting>
  <conditionalFormatting sqref="O11 S11">
    <cfRule type="duplicateValues" dxfId="23" priority="5"/>
  </conditionalFormatting>
  <conditionalFormatting sqref="O12 S12">
    <cfRule type="duplicateValues" dxfId="22" priority="2"/>
  </conditionalFormatting>
  <conditionalFormatting sqref="V8 Z8">
    <cfRule type="duplicateValues" dxfId="21" priority="13"/>
  </conditionalFormatting>
  <conditionalFormatting sqref="V9 Z9">
    <cfRule type="duplicateValues" dxfId="20" priority="10"/>
  </conditionalFormatting>
  <conditionalFormatting sqref="V10 Z10">
    <cfRule type="duplicateValues" dxfId="19" priority="7"/>
  </conditionalFormatting>
  <conditionalFormatting sqref="V11 Z11">
    <cfRule type="duplicateValues" dxfId="18" priority="4"/>
  </conditionalFormatting>
  <conditionalFormatting sqref="V12 Z12">
    <cfRule type="duplicateValues" dxfId="17" priority="1"/>
  </conditionalFormatting>
  <conditionalFormatting sqref="AB8">
    <cfRule type="duplicateValues" dxfId="16" priority="15"/>
  </conditionalFormatting>
  <dataValidations disablePrompts="1" count="2">
    <dataValidation type="list" allowBlank="1" showInputMessage="1" showErrorMessage="1" sqref="X32:Z32" xr:uid="{00000000-0002-0000-0000-000001000000}">
      <formula1>"第1号,第2号"</formula1>
    </dataValidation>
    <dataValidation type="list" allowBlank="1" showInputMessage="1" showErrorMessage="1" sqref="E14:E15 M14 U14 J17:J19 J23:J25 J28:J30" xr:uid="{0149B7A5-4AD4-4337-8C20-380FA59215E6}">
      <formula1>"□,■"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59"/>
  <sheetViews>
    <sheetView showGridLines="0" tabSelected="1" view="pageBreakPreview" zoomScaleNormal="100" zoomScaleSheetLayoutView="100" workbookViewId="0">
      <selection activeCell="AF46" sqref="AF46"/>
    </sheetView>
  </sheetViews>
  <sheetFormatPr defaultColWidth="9" defaultRowHeight="16.5"/>
  <cols>
    <col min="1" max="1" width="1.625" style="1" customWidth="1"/>
    <col min="2" max="3" width="10.625" style="1" customWidth="1"/>
    <col min="4" max="28" width="2.625" style="1" customWidth="1"/>
    <col min="29" max="29" width="1.625" style="1" customWidth="1"/>
    <col min="30" max="16384" width="9" style="1"/>
  </cols>
  <sheetData>
    <row r="1" spans="2:28" ht="9.9499999999999993" customHeight="1"/>
    <row r="2" spans="2:28" ht="18" customHeight="1">
      <c r="B2" s="1" t="s">
        <v>87</v>
      </c>
    </row>
    <row r="3" spans="2:28" ht="18" customHeight="1">
      <c r="B3" s="76" t="s">
        <v>28</v>
      </c>
      <c r="C3" s="77"/>
      <c r="D3" s="6" t="s">
        <v>36</v>
      </c>
      <c r="E3" s="70" t="s">
        <v>75</v>
      </c>
      <c r="F3" s="71"/>
      <c r="G3" s="6" t="s">
        <v>38</v>
      </c>
      <c r="H3" s="72" t="s">
        <v>74</v>
      </c>
      <c r="I3" s="72"/>
      <c r="J3" s="72"/>
      <c r="K3" s="72"/>
      <c r="L3" s="6" t="s">
        <v>36</v>
      </c>
      <c r="M3" s="70"/>
      <c r="N3" s="71"/>
      <c r="O3" s="6" t="s">
        <v>38</v>
      </c>
      <c r="P3" s="72"/>
      <c r="Q3" s="72"/>
      <c r="R3" s="72"/>
      <c r="S3" s="72"/>
      <c r="T3" s="6" t="s">
        <v>36</v>
      </c>
      <c r="U3" s="70"/>
      <c r="V3" s="71"/>
      <c r="W3" s="6" t="s">
        <v>38</v>
      </c>
      <c r="X3" s="72"/>
      <c r="Y3" s="72"/>
      <c r="Z3" s="72"/>
      <c r="AA3" s="72"/>
      <c r="AB3" s="72"/>
    </row>
    <row r="4" spans="2:28" ht="18" customHeight="1">
      <c r="B4" s="76" t="s">
        <v>29</v>
      </c>
      <c r="C4" s="77"/>
      <c r="D4" s="5"/>
      <c r="E4" s="73" t="s">
        <v>32</v>
      </c>
      <c r="F4" s="73"/>
      <c r="G4" s="73"/>
      <c r="H4" s="73"/>
      <c r="I4" s="6"/>
      <c r="J4" s="70" t="s">
        <v>76</v>
      </c>
      <c r="K4" s="71"/>
      <c r="L4" s="6" t="s">
        <v>31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7"/>
    </row>
    <row r="5" spans="2:28" ht="18" customHeight="1">
      <c r="B5" s="78" t="s">
        <v>30</v>
      </c>
      <c r="C5" s="79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</row>
    <row r="6" spans="2:28" ht="16.5" customHeight="1">
      <c r="B6" s="20"/>
      <c r="C6" s="21"/>
      <c r="G6" s="75" t="s">
        <v>34</v>
      </c>
      <c r="H6" s="75"/>
      <c r="I6" s="75"/>
      <c r="J6" s="75"/>
      <c r="K6" s="75"/>
      <c r="L6" s="75"/>
      <c r="M6" s="75"/>
      <c r="N6" s="66" t="s">
        <v>42</v>
      </c>
      <c r="O6" s="66"/>
      <c r="P6" s="66"/>
      <c r="Q6" s="66"/>
      <c r="R6" s="66"/>
      <c r="S6" s="66"/>
      <c r="T6" s="66"/>
      <c r="U6" s="66" t="s">
        <v>35</v>
      </c>
      <c r="V6" s="66"/>
      <c r="W6" s="66"/>
      <c r="X6" s="66"/>
      <c r="Y6" s="66"/>
      <c r="Z6" s="66"/>
      <c r="AA6" s="66"/>
      <c r="AB6" s="74"/>
    </row>
    <row r="7" spans="2:28" ht="18" customHeight="1">
      <c r="B7" s="20"/>
      <c r="C7" s="21"/>
      <c r="H7" s="13"/>
      <c r="I7" s="13"/>
      <c r="J7" s="13"/>
      <c r="K7" s="13"/>
      <c r="L7" s="13"/>
      <c r="M7" s="13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74"/>
    </row>
    <row r="8" spans="2:28" ht="18" customHeight="1">
      <c r="B8" s="20"/>
      <c r="C8" s="22" t="s">
        <v>33</v>
      </c>
      <c r="D8" s="14"/>
      <c r="G8" s="1" t="s">
        <v>36</v>
      </c>
      <c r="H8" s="125">
        <v>1340.6</v>
      </c>
      <c r="I8" s="125"/>
      <c r="J8" s="125"/>
      <c r="K8" s="125"/>
      <c r="L8" s="65" t="s">
        <v>37</v>
      </c>
      <c r="M8" s="65"/>
      <c r="N8" s="1" t="s">
        <v>36</v>
      </c>
      <c r="O8" s="126">
        <v>1310.57</v>
      </c>
      <c r="P8" s="126"/>
      <c r="Q8" s="126"/>
      <c r="R8" s="126"/>
      <c r="S8" s="65" t="s">
        <v>37</v>
      </c>
      <c r="T8" s="65"/>
      <c r="U8" s="1" t="s">
        <v>36</v>
      </c>
      <c r="V8" s="125">
        <v>1273.57</v>
      </c>
      <c r="W8" s="125"/>
      <c r="X8" s="125"/>
      <c r="Y8" s="125"/>
      <c r="Z8" s="65" t="s">
        <v>37</v>
      </c>
      <c r="AA8" s="65"/>
      <c r="AB8" s="15"/>
    </row>
    <row r="9" spans="2:28" ht="18" customHeight="1">
      <c r="B9" s="20"/>
      <c r="C9" s="22" t="s">
        <v>39</v>
      </c>
      <c r="D9" s="80" t="s">
        <v>41</v>
      </c>
      <c r="E9" s="80"/>
      <c r="F9" s="80"/>
      <c r="G9" s="1" t="s">
        <v>36</v>
      </c>
      <c r="H9" s="126"/>
      <c r="I9" s="126"/>
      <c r="J9" s="126"/>
      <c r="K9" s="126"/>
      <c r="L9" s="65" t="s">
        <v>37</v>
      </c>
      <c r="M9" s="65"/>
      <c r="N9" s="1" t="s">
        <v>36</v>
      </c>
      <c r="O9" s="126"/>
      <c r="P9" s="126"/>
      <c r="Q9" s="126"/>
      <c r="R9" s="126"/>
      <c r="S9" s="65" t="s">
        <v>37</v>
      </c>
      <c r="T9" s="65"/>
      <c r="U9" s="1" t="s">
        <v>36</v>
      </c>
      <c r="V9" s="126"/>
      <c r="W9" s="126"/>
      <c r="X9" s="126"/>
      <c r="Y9" s="126"/>
      <c r="Z9" s="65" t="s">
        <v>37</v>
      </c>
      <c r="AA9" s="65"/>
      <c r="AB9" s="15"/>
    </row>
    <row r="10" spans="2:28" ht="18" customHeight="1">
      <c r="B10" s="20"/>
      <c r="C10" s="21"/>
      <c r="D10" s="80" t="s">
        <v>40</v>
      </c>
      <c r="E10" s="80"/>
      <c r="F10" s="80"/>
      <c r="G10" s="1" t="s">
        <v>36</v>
      </c>
      <c r="H10" s="126"/>
      <c r="I10" s="126"/>
      <c r="J10" s="126"/>
      <c r="K10" s="126"/>
      <c r="L10" s="65" t="s">
        <v>37</v>
      </c>
      <c r="M10" s="65"/>
      <c r="N10" s="1" t="s">
        <v>36</v>
      </c>
      <c r="O10" s="126"/>
      <c r="P10" s="126"/>
      <c r="Q10" s="126"/>
      <c r="R10" s="126"/>
      <c r="S10" s="65" t="s">
        <v>37</v>
      </c>
      <c r="T10" s="65"/>
      <c r="U10" s="1" t="s">
        <v>36</v>
      </c>
      <c r="V10" s="126"/>
      <c r="W10" s="126"/>
      <c r="X10" s="126"/>
      <c r="Y10" s="126"/>
      <c r="Z10" s="65" t="s">
        <v>37</v>
      </c>
      <c r="AA10" s="65"/>
      <c r="AB10" s="15"/>
    </row>
    <row r="11" spans="2:28" ht="18" customHeight="1">
      <c r="B11" s="20"/>
      <c r="C11" s="22" t="s">
        <v>43</v>
      </c>
      <c r="D11" s="80" t="s">
        <v>41</v>
      </c>
      <c r="E11" s="80"/>
      <c r="F11" s="80"/>
      <c r="G11" s="1" t="s">
        <v>36</v>
      </c>
      <c r="H11" s="126"/>
      <c r="I11" s="126"/>
      <c r="J11" s="126"/>
      <c r="K11" s="126"/>
      <c r="L11" s="65" t="s">
        <v>37</v>
      </c>
      <c r="M11" s="65"/>
      <c r="N11" s="1" t="s">
        <v>36</v>
      </c>
      <c r="O11" s="126"/>
      <c r="P11" s="126"/>
      <c r="Q11" s="126"/>
      <c r="R11" s="126"/>
      <c r="S11" s="65" t="s">
        <v>37</v>
      </c>
      <c r="T11" s="65"/>
      <c r="U11" s="1" t="s">
        <v>36</v>
      </c>
      <c r="V11" s="126"/>
      <c r="W11" s="126"/>
      <c r="X11" s="126"/>
      <c r="Y11" s="126"/>
      <c r="Z11" s="65" t="s">
        <v>37</v>
      </c>
      <c r="AA11" s="65"/>
      <c r="AB11" s="15"/>
    </row>
    <row r="12" spans="2:28" ht="18" customHeight="1">
      <c r="B12" s="23"/>
      <c r="C12" s="24"/>
      <c r="D12" s="88" t="s">
        <v>44</v>
      </c>
      <c r="E12" s="88"/>
      <c r="F12" s="88"/>
      <c r="G12" s="11" t="s">
        <v>36</v>
      </c>
      <c r="H12" s="127"/>
      <c r="I12" s="127"/>
      <c r="J12" s="127"/>
      <c r="K12" s="127"/>
      <c r="L12" s="82" t="s">
        <v>37</v>
      </c>
      <c r="M12" s="82"/>
      <c r="N12" s="11" t="s">
        <v>36</v>
      </c>
      <c r="O12" s="127"/>
      <c r="P12" s="127"/>
      <c r="Q12" s="127"/>
      <c r="R12" s="127"/>
      <c r="S12" s="82" t="s">
        <v>37</v>
      </c>
      <c r="T12" s="82"/>
      <c r="U12" s="11" t="s">
        <v>36</v>
      </c>
      <c r="V12" s="127"/>
      <c r="W12" s="127"/>
      <c r="X12" s="127"/>
      <c r="Y12" s="127"/>
      <c r="Z12" s="82" t="s">
        <v>37</v>
      </c>
      <c r="AA12" s="82"/>
      <c r="AB12" s="12"/>
    </row>
    <row r="13" spans="2:28" ht="18" customHeight="1">
      <c r="B13" s="89" t="s">
        <v>45</v>
      </c>
      <c r="C13" s="90"/>
      <c r="D13" s="9" t="s">
        <v>46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/>
    </row>
    <row r="14" spans="2:28" ht="18" customHeight="1">
      <c r="B14" s="91"/>
      <c r="C14" s="92"/>
      <c r="E14" s="19" t="s">
        <v>89</v>
      </c>
      <c r="F14" s="86" t="s">
        <v>47</v>
      </c>
      <c r="G14" s="86"/>
      <c r="H14" s="86"/>
      <c r="I14" s="86"/>
      <c r="J14" s="86"/>
      <c r="K14" s="86"/>
      <c r="L14" s="86"/>
      <c r="M14" s="19" t="s">
        <v>89</v>
      </c>
      <c r="N14" s="86" t="s">
        <v>48</v>
      </c>
      <c r="O14" s="86"/>
      <c r="P14" s="86"/>
      <c r="Q14" s="86"/>
      <c r="R14" s="86"/>
      <c r="S14" s="86"/>
      <c r="T14" s="86"/>
      <c r="U14" s="19" t="s">
        <v>89</v>
      </c>
      <c r="V14" s="86" t="s">
        <v>49</v>
      </c>
      <c r="W14" s="86"/>
      <c r="X14" s="86"/>
      <c r="Y14" s="86"/>
      <c r="Z14" s="86"/>
      <c r="AA14" s="86"/>
      <c r="AB14" s="87"/>
    </row>
    <row r="15" spans="2:28" ht="18" customHeight="1">
      <c r="B15" s="20"/>
      <c r="C15" s="21"/>
      <c r="E15" s="19" t="s">
        <v>91</v>
      </c>
      <c r="F15" s="86" t="s">
        <v>50</v>
      </c>
      <c r="G15" s="86"/>
      <c r="H15" s="86"/>
      <c r="I15" s="86"/>
      <c r="J15" s="86"/>
      <c r="K15" s="86"/>
      <c r="L15" s="86"/>
      <c r="AB15" s="15"/>
    </row>
    <row r="16" spans="2:28" ht="18" customHeight="1">
      <c r="B16" s="20"/>
      <c r="C16" s="21"/>
      <c r="D16" s="1" t="s">
        <v>51</v>
      </c>
      <c r="AB16" s="15"/>
    </row>
    <row r="17" spans="2:30" ht="18" customHeight="1">
      <c r="B17" s="20"/>
      <c r="C17" s="21"/>
      <c r="F17" s="1" t="s">
        <v>52</v>
      </c>
      <c r="J17" s="19" t="s">
        <v>89</v>
      </c>
      <c r="K17" s="1" t="s">
        <v>79</v>
      </c>
      <c r="AB17" s="15"/>
    </row>
    <row r="18" spans="2:30" ht="18" customHeight="1">
      <c r="B18" s="20"/>
      <c r="C18" s="21"/>
      <c r="J18" s="19" t="s">
        <v>91</v>
      </c>
      <c r="K18" s="1" t="s">
        <v>80</v>
      </c>
      <c r="AB18" s="15"/>
    </row>
    <row r="19" spans="2:30" ht="18" customHeight="1">
      <c r="B19" s="20"/>
      <c r="C19" s="21"/>
      <c r="J19" s="19" t="s">
        <v>89</v>
      </c>
      <c r="K19" s="1" t="s">
        <v>53</v>
      </c>
      <c r="AB19" s="15"/>
    </row>
    <row r="20" spans="2:30" ht="18" customHeight="1">
      <c r="B20" s="20"/>
      <c r="C20" s="21"/>
      <c r="K20" s="1" t="s">
        <v>36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1" t="s">
        <v>38</v>
      </c>
      <c r="AB20" s="15"/>
    </row>
    <row r="21" spans="2:30" ht="18" customHeight="1">
      <c r="B21" s="20"/>
      <c r="C21" s="21"/>
      <c r="F21" s="1" t="s">
        <v>54</v>
      </c>
      <c r="AB21" s="15"/>
    </row>
    <row r="22" spans="2:30" ht="18" customHeight="1">
      <c r="B22" s="20"/>
      <c r="C22" s="21"/>
      <c r="F22" s="16" t="s">
        <v>55</v>
      </c>
      <c r="AB22" s="15"/>
    </row>
    <row r="23" spans="2:30" ht="18" customHeight="1">
      <c r="B23" s="20"/>
      <c r="C23" s="21"/>
      <c r="J23" s="19" t="s">
        <v>91</v>
      </c>
      <c r="K23" s="1" t="s">
        <v>81</v>
      </c>
      <c r="AB23" s="15"/>
    </row>
    <row r="24" spans="2:30" ht="18" customHeight="1">
      <c r="B24" s="20"/>
      <c r="C24" s="21"/>
      <c r="J24" s="19" t="s">
        <v>89</v>
      </c>
      <c r="K24" s="1" t="s">
        <v>84</v>
      </c>
      <c r="AB24" s="15"/>
    </row>
    <row r="25" spans="2:30" ht="18" customHeight="1">
      <c r="B25" s="20"/>
      <c r="C25" s="21"/>
      <c r="J25" s="19" t="s">
        <v>89</v>
      </c>
      <c r="K25" s="1" t="s">
        <v>53</v>
      </c>
      <c r="AB25" s="15"/>
    </row>
    <row r="26" spans="2:30" ht="18" customHeight="1">
      <c r="B26" s="20"/>
      <c r="C26" s="21"/>
      <c r="K26" s="1" t="s">
        <v>36</v>
      </c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1" t="s">
        <v>38</v>
      </c>
      <c r="AB26" s="15"/>
    </row>
    <row r="27" spans="2:30" ht="18" customHeight="1">
      <c r="B27" s="20"/>
      <c r="C27" s="21"/>
      <c r="F27" s="1" t="s">
        <v>56</v>
      </c>
      <c r="AB27" s="15"/>
    </row>
    <row r="28" spans="2:30" ht="18" customHeight="1">
      <c r="B28" s="20"/>
      <c r="C28" s="21"/>
      <c r="J28" s="19" t="s">
        <v>91</v>
      </c>
      <c r="K28" s="1" t="s">
        <v>82</v>
      </c>
      <c r="AB28" s="15"/>
    </row>
    <row r="29" spans="2:30" ht="18" customHeight="1">
      <c r="B29" s="20"/>
      <c r="C29" s="21"/>
      <c r="J29" s="19" t="s">
        <v>89</v>
      </c>
      <c r="K29" s="1" t="s">
        <v>83</v>
      </c>
      <c r="AB29" s="15"/>
    </row>
    <row r="30" spans="2:30" ht="18" customHeight="1">
      <c r="B30" s="20"/>
      <c r="C30" s="21"/>
      <c r="J30" s="19" t="s">
        <v>89</v>
      </c>
      <c r="K30" s="1" t="s">
        <v>53</v>
      </c>
      <c r="AB30" s="15"/>
    </row>
    <row r="31" spans="2:30" ht="18" customHeight="1">
      <c r="B31" s="20"/>
      <c r="C31" s="21"/>
      <c r="K31" s="1" t="s">
        <v>36</v>
      </c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1" t="s">
        <v>38</v>
      </c>
      <c r="AB31" s="15"/>
    </row>
    <row r="32" spans="2:30" ht="18" customHeight="1">
      <c r="B32" s="20"/>
      <c r="C32" s="21"/>
      <c r="J32" s="1" t="s">
        <v>57</v>
      </c>
      <c r="W32" s="1" t="s">
        <v>36</v>
      </c>
      <c r="X32" s="83" t="s">
        <v>77</v>
      </c>
      <c r="Y32" s="83"/>
      <c r="Z32" s="83"/>
      <c r="AA32" s="1" t="s">
        <v>38</v>
      </c>
      <c r="AB32" s="15"/>
      <c r="AD32" s="36" t="s">
        <v>90</v>
      </c>
    </row>
    <row r="33" spans="2:30" ht="9.9499999999999993" customHeight="1">
      <c r="B33" s="20"/>
      <c r="C33" s="21"/>
      <c r="AB33" s="15"/>
    </row>
    <row r="34" spans="2:30" ht="18" customHeight="1">
      <c r="B34" s="20"/>
      <c r="C34" s="21"/>
      <c r="E34" s="84" t="s">
        <v>58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85"/>
      <c r="AB34" s="15"/>
    </row>
    <row r="35" spans="2:30" ht="18" customHeight="1">
      <c r="B35" s="20"/>
      <c r="C35" s="21"/>
      <c r="E35" s="108" t="s">
        <v>86</v>
      </c>
      <c r="F35" s="109"/>
      <c r="G35" s="109"/>
      <c r="H35" s="109"/>
      <c r="I35" s="109"/>
      <c r="J35" s="110"/>
      <c r="K35" s="84" t="s">
        <v>62</v>
      </c>
      <c r="L35" s="73"/>
      <c r="M35" s="73"/>
      <c r="N35" s="73"/>
      <c r="O35" s="73"/>
      <c r="P35" s="73"/>
      <c r="Q35" s="85"/>
      <c r="R35" s="84" t="s">
        <v>63</v>
      </c>
      <c r="S35" s="73"/>
      <c r="T35" s="73"/>
      <c r="U35" s="73"/>
      <c r="V35" s="73"/>
      <c r="W35" s="73"/>
      <c r="X35" s="85"/>
      <c r="Y35" s="108" t="s">
        <v>3</v>
      </c>
      <c r="Z35" s="109"/>
      <c r="AA35" s="110"/>
      <c r="AB35" s="15"/>
    </row>
    <row r="36" spans="2:30" ht="18" customHeight="1">
      <c r="B36" s="20"/>
      <c r="C36" s="21"/>
      <c r="E36" s="111" t="s">
        <v>85</v>
      </c>
      <c r="F36" s="88"/>
      <c r="G36" s="88"/>
      <c r="H36" s="112">
        <v>0.8</v>
      </c>
      <c r="I36" s="112"/>
      <c r="J36" s="12" t="s">
        <v>78</v>
      </c>
      <c r="K36" s="84" t="s">
        <v>95</v>
      </c>
      <c r="L36" s="73"/>
      <c r="M36" s="73"/>
      <c r="N36" s="73"/>
      <c r="O36" s="73"/>
      <c r="P36" s="73"/>
      <c r="Q36" s="85"/>
      <c r="R36" s="84" t="s">
        <v>95</v>
      </c>
      <c r="S36" s="73"/>
      <c r="T36" s="73"/>
      <c r="U36" s="73"/>
      <c r="V36" s="73"/>
      <c r="W36" s="73"/>
      <c r="X36" s="85"/>
      <c r="Y36" s="122"/>
      <c r="Z36" s="123"/>
      <c r="AA36" s="124"/>
      <c r="AB36" s="15"/>
    </row>
    <row r="37" spans="2:30" ht="18" customHeight="1">
      <c r="B37" s="20"/>
      <c r="C37" s="21"/>
      <c r="E37" s="97" t="s">
        <v>59</v>
      </c>
      <c r="F37" s="97"/>
      <c r="G37" s="97"/>
      <c r="H37" s="97"/>
      <c r="I37" s="97"/>
      <c r="J37" s="97"/>
      <c r="K37" s="102">
        <f>SUM('標準計算 (記載例)'!J8:J47)</f>
        <v>788.8</v>
      </c>
      <c r="L37" s="103"/>
      <c r="M37" s="103"/>
      <c r="N37" s="103"/>
      <c r="O37" s="103"/>
      <c r="P37" s="103"/>
      <c r="Q37" s="104"/>
      <c r="R37" s="102">
        <f>SUM('標準計算 (記載例)'!K8:K47)</f>
        <v>863.8</v>
      </c>
      <c r="S37" s="103"/>
      <c r="T37" s="103"/>
      <c r="U37" s="103"/>
      <c r="V37" s="103"/>
      <c r="W37" s="103"/>
      <c r="X37" s="104"/>
      <c r="Y37" s="128">
        <f>IF(K37="","",ROUNDUP((K37*1000-SUM('標準計算 (記載例)'!L8:L47))/(R37*1000-SUM('標準計算 (記載例)'!L8:L47)),2))</f>
        <v>0.89</v>
      </c>
      <c r="Z37" s="129"/>
      <c r="AA37" s="130"/>
      <c r="AB37" s="15"/>
      <c r="AD37" s="36" t="s">
        <v>96</v>
      </c>
    </row>
    <row r="38" spans="2:30" ht="18" customHeight="1">
      <c r="B38" s="20"/>
      <c r="C38" s="21"/>
      <c r="E38" s="97" t="s">
        <v>61</v>
      </c>
      <c r="F38" s="97"/>
      <c r="G38" s="97"/>
      <c r="H38" s="97"/>
      <c r="I38" s="97"/>
      <c r="J38" s="97"/>
      <c r="K38" s="99"/>
      <c r="L38" s="100"/>
      <c r="M38" s="100"/>
      <c r="N38" s="100"/>
      <c r="O38" s="100"/>
      <c r="P38" s="100"/>
      <c r="Q38" s="101"/>
      <c r="R38" s="99"/>
      <c r="S38" s="100"/>
      <c r="T38" s="100"/>
      <c r="U38" s="100"/>
      <c r="V38" s="100"/>
      <c r="W38" s="100"/>
      <c r="X38" s="101"/>
      <c r="Y38" s="116" t="str">
        <f>IF(K38="","",ROUNDUP((K38-U38)/(P38-U38),2))</f>
        <v/>
      </c>
      <c r="Z38" s="117"/>
      <c r="AA38" s="118"/>
      <c r="AB38" s="15"/>
    </row>
    <row r="39" spans="2:30" ht="18" customHeight="1">
      <c r="B39" s="20"/>
      <c r="C39" s="21"/>
      <c r="E39" s="97" t="s">
        <v>60</v>
      </c>
      <c r="F39" s="97"/>
      <c r="G39" s="97"/>
      <c r="H39" s="97"/>
      <c r="I39" s="97"/>
      <c r="J39" s="97"/>
      <c r="K39" s="99">
        <v>458</v>
      </c>
      <c r="L39" s="100"/>
      <c r="M39" s="100"/>
      <c r="N39" s="100"/>
      <c r="O39" s="100"/>
      <c r="P39" s="100"/>
      <c r="Q39" s="101"/>
      <c r="R39" s="99">
        <v>661</v>
      </c>
      <c r="S39" s="100"/>
      <c r="T39" s="100"/>
      <c r="U39" s="100"/>
      <c r="V39" s="100"/>
      <c r="W39" s="100"/>
      <c r="X39" s="101"/>
      <c r="Y39" s="116"/>
      <c r="Z39" s="117"/>
      <c r="AA39" s="118"/>
      <c r="AB39" s="15"/>
    </row>
    <row r="40" spans="2:30" ht="18" customHeight="1">
      <c r="B40" s="20"/>
      <c r="C40" s="21"/>
      <c r="E40" s="98" t="s">
        <v>65</v>
      </c>
      <c r="F40" s="98"/>
      <c r="G40" s="98"/>
      <c r="H40" s="98"/>
      <c r="I40" s="98"/>
      <c r="J40" s="98"/>
      <c r="K40" s="102">
        <f>SUM(K37:Q39)</f>
        <v>1246.8</v>
      </c>
      <c r="L40" s="103"/>
      <c r="M40" s="103"/>
      <c r="N40" s="103"/>
      <c r="O40" s="103"/>
      <c r="P40" s="103"/>
      <c r="Q40" s="104"/>
      <c r="R40" s="102">
        <f>SUM(R37:X39)</f>
        <v>1524.8</v>
      </c>
      <c r="S40" s="103"/>
      <c r="T40" s="103"/>
      <c r="U40" s="103"/>
      <c r="V40" s="103"/>
      <c r="W40" s="103"/>
      <c r="X40" s="104"/>
      <c r="Y40" s="119"/>
      <c r="Z40" s="120"/>
      <c r="AA40" s="121"/>
      <c r="AB40" s="15"/>
      <c r="AD40" s="36"/>
    </row>
    <row r="41" spans="2:30" ht="9.9499999999999993" customHeight="1">
      <c r="B41" s="20"/>
      <c r="C41" s="21"/>
      <c r="AB41" s="15"/>
    </row>
    <row r="42" spans="2:30" ht="18" customHeight="1">
      <c r="B42" s="20"/>
      <c r="C42" s="21"/>
      <c r="E42" s="84" t="s">
        <v>66</v>
      </c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85"/>
      <c r="AB42" s="15"/>
    </row>
    <row r="43" spans="2:30" ht="18" customHeight="1">
      <c r="B43" s="20"/>
      <c r="C43" s="21"/>
      <c r="E43" s="94" t="s">
        <v>67</v>
      </c>
      <c r="F43" s="95"/>
      <c r="G43" s="95"/>
      <c r="H43" s="95"/>
      <c r="I43" s="95"/>
      <c r="J43" s="96"/>
      <c r="K43" s="6"/>
      <c r="L43" s="93">
        <v>13</v>
      </c>
      <c r="M43" s="93"/>
      <c r="N43" s="93"/>
      <c r="O43" s="6" t="s">
        <v>31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7"/>
      <c r="AB43" s="15"/>
    </row>
    <row r="44" spans="2:30" ht="18" customHeight="1">
      <c r="B44" s="20"/>
      <c r="C44" s="21"/>
      <c r="E44" s="105" t="s">
        <v>69</v>
      </c>
      <c r="F44" s="106"/>
      <c r="G44" s="106"/>
      <c r="H44" s="106"/>
      <c r="I44" s="106"/>
      <c r="J44" s="107"/>
      <c r="K44" s="6"/>
      <c r="L44" s="6" t="s">
        <v>68</v>
      </c>
      <c r="M44" s="6"/>
      <c r="N44" s="6"/>
      <c r="O44" s="6"/>
      <c r="P44" s="6" t="s">
        <v>36</v>
      </c>
      <c r="Q44" s="93">
        <v>0.87</v>
      </c>
      <c r="R44" s="93"/>
      <c r="S44" s="6" t="s">
        <v>38</v>
      </c>
      <c r="T44" s="6" t="s">
        <v>71</v>
      </c>
      <c r="U44" s="6"/>
      <c r="V44" s="6"/>
      <c r="W44" s="6"/>
      <c r="X44" s="6" t="s">
        <v>36</v>
      </c>
      <c r="Y44" s="132">
        <v>3</v>
      </c>
      <c r="Z44" s="132"/>
      <c r="AA44" s="7" t="s">
        <v>38</v>
      </c>
      <c r="AB44" s="15"/>
    </row>
    <row r="45" spans="2:30" ht="18" customHeight="1">
      <c r="B45" s="20"/>
      <c r="C45" s="21"/>
      <c r="E45" s="105" t="s">
        <v>70</v>
      </c>
      <c r="F45" s="106"/>
      <c r="G45" s="106"/>
      <c r="H45" s="106"/>
      <c r="I45" s="106"/>
      <c r="J45" s="107"/>
      <c r="K45" s="6"/>
      <c r="L45" s="6" t="s">
        <v>72</v>
      </c>
      <c r="M45" s="6"/>
      <c r="N45" s="6"/>
      <c r="O45" s="6"/>
      <c r="P45" s="6" t="s">
        <v>36</v>
      </c>
      <c r="Q45" s="131">
        <f>MIN('標準計算 (記載例)'!G8:G47)</f>
        <v>0.52</v>
      </c>
      <c r="R45" s="131"/>
      <c r="S45" s="6" t="s">
        <v>38</v>
      </c>
      <c r="T45" s="73" t="s">
        <v>73</v>
      </c>
      <c r="U45" s="73"/>
      <c r="V45" s="6" t="s">
        <v>36</v>
      </c>
      <c r="W45" s="131">
        <f>MAX('標準計算 (記載例)'!G8:G47)</f>
        <v>0.67</v>
      </c>
      <c r="X45" s="131"/>
      <c r="Y45" s="6" t="s">
        <v>38</v>
      </c>
      <c r="Z45" s="6"/>
      <c r="AA45" s="7"/>
      <c r="AB45" s="15"/>
      <c r="AD45" s="36" t="s">
        <v>96</v>
      </c>
    </row>
    <row r="46" spans="2:30" ht="18" customHeight="1">
      <c r="B46" s="20"/>
      <c r="C46" s="21"/>
      <c r="E46" s="105"/>
      <c r="F46" s="106"/>
      <c r="G46" s="106"/>
      <c r="H46" s="106"/>
      <c r="I46" s="106"/>
      <c r="J46" s="107"/>
      <c r="K46" s="6"/>
      <c r="L46" s="6" t="s">
        <v>94</v>
      </c>
      <c r="M46" s="6"/>
      <c r="N46" s="6"/>
      <c r="O46" s="6"/>
      <c r="P46" s="6" t="s">
        <v>36</v>
      </c>
      <c r="Q46" s="131">
        <f>MIN('標準計算 (記載例)'!H8:H47)</f>
        <v>1.2</v>
      </c>
      <c r="R46" s="131"/>
      <c r="S46" s="6" t="s">
        <v>38</v>
      </c>
      <c r="T46" s="73" t="s">
        <v>73</v>
      </c>
      <c r="U46" s="73"/>
      <c r="V46" s="6" t="s">
        <v>36</v>
      </c>
      <c r="W46" s="131">
        <f>MAX('標準計算 (記載例)'!H8:H47)</f>
        <v>1.8</v>
      </c>
      <c r="X46" s="131"/>
      <c r="Y46" s="6" t="s">
        <v>38</v>
      </c>
      <c r="Z46" s="6"/>
      <c r="AA46" s="7"/>
      <c r="AB46" s="15"/>
      <c r="AD46" s="36" t="s">
        <v>96</v>
      </c>
    </row>
    <row r="47" spans="2:30" ht="9.9499999999999993" customHeight="1">
      <c r="B47" s="23"/>
      <c r="C47" s="24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7"/>
      <c r="R47" s="17"/>
      <c r="S47" s="11"/>
      <c r="T47" s="17"/>
      <c r="U47" s="17"/>
      <c r="V47" s="11"/>
      <c r="W47" s="11"/>
      <c r="X47" s="11"/>
      <c r="Y47" s="11"/>
      <c r="Z47" s="11"/>
      <c r="AA47" s="11"/>
      <c r="AB47" s="12"/>
    </row>
    <row r="48" spans="2:30" ht="9.9499999999999993" customHeight="1"/>
    <row r="49" spans="30:30" ht="18" customHeight="1">
      <c r="AD49" s="55" t="s">
        <v>97</v>
      </c>
    </row>
    <row r="50" spans="30:30" ht="18" customHeight="1"/>
    <row r="51" spans="30:30" ht="18" customHeight="1"/>
    <row r="52" spans="30:30" ht="18" customHeight="1"/>
    <row r="53" spans="30:30" ht="18" customHeight="1"/>
    <row r="54" spans="30:30" ht="18" customHeight="1"/>
    <row r="55" spans="30:30" ht="18" customHeight="1"/>
    <row r="56" spans="30:30" ht="18" customHeight="1"/>
    <row r="57" spans="30:30" ht="18" customHeight="1"/>
    <row r="58" spans="30:30" ht="18" customHeight="1"/>
    <row r="59" spans="30:30" ht="18" customHeight="1"/>
  </sheetData>
  <mergeCells count="95">
    <mergeCell ref="K35:Q35"/>
    <mergeCell ref="R35:X35"/>
    <mergeCell ref="K36:Q36"/>
    <mergeCell ref="R36:X36"/>
    <mergeCell ref="K37:Q37"/>
    <mergeCell ref="R37:X37"/>
    <mergeCell ref="K38:Q38"/>
    <mergeCell ref="R38:X38"/>
    <mergeCell ref="Y38:AA38"/>
    <mergeCell ref="K39:Q39"/>
    <mergeCell ref="R39:X39"/>
    <mergeCell ref="Y39:AA39"/>
    <mergeCell ref="W45:X45"/>
    <mergeCell ref="W46:X46"/>
    <mergeCell ref="E42:AA42"/>
    <mergeCell ref="E43:J43"/>
    <mergeCell ref="L43:N43"/>
    <mergeCell ref="E44:J44"/>
    <mergeCell ref="Q44:R44"/>
    <mergeCell ref="Y44:Z44"/>
    <mergeCell ref="E45:J46"/>
    <mergeCell ref="Q45:R45"/>
    <mergeCell ref="T45:U45"/>
    <mergeCell ref="Q46:R46"/>
    <mergeCell ref="T46:U46"/>
    <mergeCell ref="E40:J40"/>
    <mergeCell ref="L26:Z26"/>
    <mergeCell ref="L31:Z31"/>
    <mergeCell ref="X32:Z32"/>
    <mergeCell ref="E34:AA34"/>
    <mergeCell ref="E35:J35"/>
    <mergeCell ref="Y35:AA36"/>
    <mergeCell ref="E38:J38"/>
    <mergeCell ref="E37:J37"/>
    <mergeCell ref="E36:G36"/>
    <mergeCell ref="H36:I36"/>
    <mergeCell ref="E39:J39"/>
    <mergeCell ref="K40:Q40"/>
    <mergeCell ref="R40:X40"/>
    <mergeCell ref="Y40:AA40"/>
    <mergeCell ref="Y37:AA37"/>
    <mergeCell ref="B13:C14"/>
    <mergeCell ref="F14:L14"/>
    <mergeCell ref="N14:T14"/>
    <mergeCell ref="V14:AB14"/>
    <mergeCell ref="F15:L15"/>
    <mergeCell ref="L20:Z20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V11:Y11"/>
    <mergeCell ref="Z9:AA9"/>
    <mergeCell ref="D10:F10"/>
    <mergeCell ref="H10:K10"/>
    <mergeCell ref="L10:M10"/>
    <mergeCell ref="O10:R10"/>
    <mergeCell ref="S10:T10"/>
    <mergeCell ref="V10:Y10"/>
    <mergeCell ref="Z10:AA10"/>
    <mergeCell ref="D9:F9"/>
    <mergeCell ref="H9:K9"/>
    <mergeCell ref="L9:M9"/>
    <mergeCell ref="O9:R9"/>
    <mergeCell ref="S9:T9"/>
    <mergeCell ref="V9:Y9"/>
    <mergeCell ref="U3:V3"/>
    <mergeCell ref="X3:AB3"/>
    <mergeCell ref="H8:K8"/>
    <mergeCell ref="L8:M8"/>
    <mergeCell ref="O8:R8"/>
    <mergeCell ref="S8:T8"/>
    <mergeCell ref="V8:Y8"/>
    <mergeCell ref="Z8:AA8"/>
    <mergeCell ref="N6:T7"/>
    <mergeCell ref="U6:AB7"/>
    <mergeCell ref="B4:C4"/>
    <mergeCell ref="E4:H4"/>
    <mergeCell ref="J4:K4"/>
    <mergeCell ref="B5:C5"/>
    <mergeCell ref="G6:M6"/>
    <mergeCell ref="B3:C3"/>
    <mergeCell ref="E3:F3"/>
    <mergeCell ref="H3:K3"/>
    <mergeCell ref="M3:N3"/>
    <mergeCell ref="P3:S3"/>
  </mergeCells>
  <phoneticPr fontId="1"/>
  <conditionalFormatting sqref="H8 L8">
    <cfRule type="duplicateValues" dxfId="15" priority="16"/>
  </conditionalFormatting>
  <conditionalFormatting sqref="H9 L9">
    <cfRule type="duplicateValues" dxfId="14" priority="12"/>
  </conditionalFormatting>
  <conditionalFormatting sqref="H10 L10">
    <cfRule type="duplicateValues" dxfId="13" priority="9"/>
  </conditionalFormatting>
  <conditionalFormatting sqref="H11 L11">
    <cfRule type="duplicateValues" dxfId="12" priority="6"/>
  </conditionalFormatting>
  <conditionalFormatting sqref="H12 L12">
    <cfRule type="duplicateValues" dxfId="11" priority="3"/>
  </conditionalFormatting>
  <conditionalFormatting sqref="O8 S8">
    <cfRule type="duplicateValues" dxfId="10" priority="14"/>
  </conditionalFormatting>
  <conditionalFormatting sqref="O9 S9">
    <cfRule type="duplicateValues" dxfId="9" priority="11"/>
  </conditionalFormatting>
  <conditionalFormatting sqref="O10 S10">
    <cfRule type="duplicateValues" dxfId="8" priority="8"/>
  </conditionalFormatting>
  <conditionalFormatting sqref="O11 S11">
    <cfRule type="duplicateValues" dxfId="7" priority="5"/>
  </conditionalFormatting>
  <conditionalFormatting sqref="O12 S12">
    <cfRule type="duplicateValues" dxfId="6" priority="2"/>
  </conditionalFormatting>
  <conditionalFormatting sqref="V8 Z8">
    <cfRule type="duplicateValues" dxfId="5" priority="13"/>
  </conditionalFormatting>
  <conditionalFormatting sqref="V9 Z9">
    <cfRule type="duplicateValues" dxfId="4" priority="10"/>
  </conditionalFormatting>
  <conditionalFormatting sqref="V10 Z10">
    <cfRule type="duplicateValues" dxfId="3" priority="7"/>
  </conditionalFormatting>
  <conditionalFormatting sqref="V11 Z11">
    <cfRule type="duplicateValues" dxfId="2" priority="4"/>
  </conditionalFormatting>
  <conditionalFormatting sqref="V12 Z12">
    <cfRule type="duplicateValues" dxfId="1" priority="1"/>
  </conditionalFormatting>
  <conditionalFormatting sqref="AB8">
    <cfRule type="duplicateValues" dxfId="0" priority="15"/>
  </conditionalFormatting>
  <dataValidations count="2">
    <dataValidation type="list" allowBlank="1" showInputMessage="1" showErrorMessage="1" sqref="X32:Z32" xr:uid="{00000000-0002-0000-0100-000000000000}">
      <formula1>"第1号,第2号"</formula1>
    </dataValidation>
    <dataValidation type="list" allowBlank="1" showInputMessage="1" showErrorMessage="1" sqref="E14:E15 M14 U14 J17:J19 J23:J25 J28:J30" xr:uid="{459D700A-A88A-486B-87D0-53C51B03227A}">
      <formula1>"□,■"</formula1>
    </dataValidation>
  </dataValidations>
  <pageMargins left="0.39370078740157483" right="0.19685039370078741" top="0.59055118110236227" bottom="0.39370078740157483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M248"/>
  <sheetViews>
    <sheetView showGridLines="0" view="pageBreakPreview" zoomScaleNormal="100" zoomScaleSheetLayoutView="100" workbookViewId="0">
      <selection activeCell="H15" sqref="H15"/>
    </sheetView>
  </sheetViews>
  <sheetFormatPr defaultColWidth="9" defaultRowHeight="16.5"/>
  <cols>
    <col min="1" max="1" width="1.625" style="1" customWidth="1"/>
    <col min="2" max="2" width="5.625" style="1" customWidth="1"/>
    <col min="3" max="6" width="6.625" style="1" customWidth="1"/>
    <col min="7" max="8" width="8.625" style="1" customWidth="1"/>
    <col min="9" max="9" width="6.625" style="1" customWidth="1"/>
    <col min="10" max="12" width="9.625" style="1" customWidth="1"/>
    <col min="13" max="13" width="6.625" style="1" customWidth="1"/>
    <col min="14" max="14" width="1.625" style="1" customWidth="1"/>
    <col min="15" max="16384" width="9" style="1"/>
  </cols>
  <sheetData>
    <row r="1" spans="2:13" ht="9.9499999999999993" customHeight="1"/>
    <row r="2" spans="2:13" ht="18" customHeight="1">
      <c r="B2" s="1" t="s">
        <v>88</v>
      </c>
    </row>
    <row r="3" spans="2:13" ht="18" customHeight="1">
      <c r="B3" s="1" t="s">
        <v>18</v>
      </c>
    </row>
    <row r="4" spans="2:13" ht="18" customHeight="1">
      <c r="B4" s="134" t="s">
        <v>4</v>
      </c>
      <c r="C4" s="134" t="s">
        <v>5</v>
      </c>
      <c r="D4" s="134" t="s">
        <v>6</v>
      </c>
      <c r="E4" s="134" t="s">
        <v>7</v>
      </c>
      <c r="F4" s="134" t="s">
        <v>8</v>
      </c>
      <c r="G4" s="133" t="s">
        <v>1</v>
      </c>
      <c r="H4" s="133"/>
      <c r="I4" s="133"/>
      <c r="J4" s="133"/>
      <c r="K4" s="133"/>
      <c r="L4" s="133"/>
      <c r="M4" s="133"/>
    </row>
    <row r="5" spans="2:13" ht="30" customHeight="1">
      <c r="B5" s="134"/>
      <c r="C5" s="134"/>
      <c r="D5" s="134"/>
      <c r="E5" s="134"/>
      <c r="F5" s="134"/>
      <c r="G5" s="133" t="s">
        <v>0</v>
      </c>
      <c r="H5" s="133"/>
      <c r="I5" s="133"/>
      <c r="J5" s="133" t="s">
        <v>93</v>
      </c>
      <c r="K5" s="133"/>
      <c r="L5" s="133"/>
      <c r="M5" s="133"/>
    </row>
    <row r="6" spans="2:13" ht="68.099999999999994" customHeight="1">
      <c r="B6" s="134"/>
      <c r="C6" s="134"/>
      <c r="D6" s="134"/>
      <c r="E6" s="135"/>
      <c r="F6" s="135"/>
      <c r="G6" s="31" t="s">
        <v>16</v>
      </c>
      <c r="H6" s="31" t="s">
        <v>17</v>
      </c>
      <c r="I6" s="133" t="s">
        <v>2</v>
      </c>
      <c r="J6" s="31" t="s">
        <v>12</v>
      </c>
      <c r="K6" s="31" t="s">
        <v>13</v>
      </c>
      <c r="L6" s="31" t="s">
        <v>14</v>
      </c>
      <c r="M6" s="133" t="s">
        <v>3</v>
      </c>
    </row>
    <row r="7" spans="2:13" ht="18" customHeight="1">
      <c r="B7" s="134"/>
      <c r="C7" s="134"/>
      <c r="D7" s="134"/>
      <c r="E7" s="32" t="s">
        <v>10</v>
      </c>
      <c r="F7" s="32" t="s">
        <v>9</v>
      </c>
      <c r="G7" s="33" t="s">
        <v>15</v>
      </c>
      <c r="H7" s="32" t="s">
        <v>11</v>
      </c>
      <c r="I7" s="133"/>
      <c r="J7" s="32" t="s">
        <v>95</v>
      </c>
      <c r="K7" s="32" t="s">
        <v>95</v>
      </c>
      <c r="L7" s="32" t="s">
        <v>92</v>
      </c>
      <c r="M7" s="133"/>
    </row>
    <row r="8" spans="2:13" ht="15.95" customHeight="1">
      <c r="B8" s="2">
        <v>1</v>
      </c>
      <c r="C8" s="25"/>
      <c r="D8" s="25"/>
      <c r="E8" s="25"/>
      <c r="F8" s="25"/>
      <c r="G8" s="25"/>
      <c r="H8" s="25"/>
      <c r="I8" s="25"/>
      <c r="J8" s="49"/>
      <c r="K8" s="49"/>
      <c r="L8" s="26"/>
      <c r="M8" s="46" t="str">
        <f>IF(J8="","",ROUNDUP(((J8*1000-L8)/(K8*1000-L8)),2))</f>
        <v/>
      </c>
    </row>
    <row r="9" spans="2:13" ht="15.95" customHeight="1">
      <c r="B9" s="4">
        <v>2</v>
      </c>
      <c r="C9" s="27"/>
      <c r="D9" s="27"/>
      <c r="E9" s="27"/>
      <c r="F9" s="27"/>
      <c r="G9" s="27"/>
      <c r="H9" s="27"/>
      <c r="I9" s="27"/>
      <c r="J9" s="53"/>
      <c r="K9" s="53"/>
      <c r="L9" s="28"/>
      <c r="M9" s="47" t="str">
        <f>IF(J9="","",ROUNDUP(((J9*1000-L9)/(K9*1000-L9)),2))</f>
        <v/>
      </c>
    </row>
    <row r="10" spans="2:13" ht="15.95" customHeight="1">
      <c r="B10" s="4">
        <v>3</v>
      </c>
      <c r="C10" s="27"/>
      <c r="D10" s="27"/>
      <c r="E10" s="27"/>
      <c r="F10" s="27"/>
      <c r="G10" s="27"/>
      <c r="H10" s="27"/>
      <c r="I10" s="27"/>
      <c r="J10" s="53"/>
      <c r="K10" s="53"/>
      <c r="L10" s="28"/>
      <c r="M10" s="47" t="str">
        <f t="shared" ref="M10:M46" si="0">IF(J10="","",ROUNDUP(((J10*1000-L10)/(K10*1000-L10)),2))</f>
        <v/>
      </c>
    </row>
    <row r="11" spans="2:13" ht="15.95" customHeight="1">
      <c r="B11" s="4">
        <v>4</v>
      </c>
      <c r="C11" s="27"/>
      <c r="D11" s="27"/>
      <c r="E11" s="27"/>
      <c r="F11" s="27"/>
      <c r="G11" s="27"/>
      <c r="H11" s="27"/>
      <c r="I11" s="27"/>
      <c r="J11" s="53"/>
      <c r="K11" s="53"/>
      <c r="L11" s="28"/>
      <c r="M11" s="47" t="str">
        <f t="shared" si="0"/>
        <v/>
      </c>
    </row>
    <row r="12" spans="2:13" ht="15.95" customHeight="1">
      <c r="B12" s="3">
        <v>5</v>
      </c>
      <c r="C12" s="29"/>
      <c r="D12" s="29"/>
      <c r="E12" s="29"/>
      <c r="F12" s="29"/>
      <c r="G12" s="29"/>
      <c r="H12" s="29"/>
      <c r="I12" s="29"/>
      <c r="J12" s="54"/>
      <c r="K12" s="54"/>
      <c r="L12" s="30"/>
      <c r="M12" s="48" t="str">
        <f t="shared" si="0"/>
        <v/>
      </c>
    </row>
    <row r="13" spans="2:13" ht="15.95" customHeight="1">
      <c r="B13" s="2">
        <v>6</v>
      </c>
      <c r="C13" s="25"/>
      <c r="D13" s="25"/>
      <c r="E13" s="25"/>
      <c r="F13" s="25"/>
      <c r="G13" s="25"/>
      <c r="H13" s="25"/>
      <c r="I13" s="25"/>
      <c r="J13" s="52"/>
      <c r="K13" s="52"/>
      <c r="L13" s="26"/>
      <c r="M13" s="57" t="str">
        <f t="shared" si="0"/>
        <v/>
      </c>
    </row>
    <row r="14" spans="2:13" ht="15.95" customHeight="1">
      <c r="B14" s="4">
        <v>7</v>
      </c>
      <c r="C14" s="27"/>
      <c r="D14" s="27"/>
      <c r="E14" s="27"/>
      <c r="F14" s="27"/>
      <c r="G14" s="27"/>
      <c r="H14" s="27"/>
      <c r="I14" s="27"/>
      <c r="J14" s="53"/>
      <c r="K14" s="53"/>
      <c r="L14" s="28"/>
      <c r="M14" s="47" t="str">
        <f t="shared" si="0"/>
        <v/>
      </c>
    </row>
    <row r="15" spans="2:13" ht="15.95" customHeight="1">
      <c r="B15" s="4">
        <v>8</v>
      </c>
      <c r="C15" s="27"/>
      <c r="D15" s="27"/>
      <c r="E15" s="27"/>
      <c r="F15" s="27"/>
      <c r="G15" s="27"/>
      <c r="H15" s="27"/>
      <c r="I15" s="27"/>
      <c r="J15" s="53"/>
      <c r="K15" s="53"/>
      <c r="L15" s="28"/>
      <c r="M15" s="47" t="str">
        <f t="shared" si="0"/>
        <v/>
      </c>
    </row>
    <row r="16" spans="2:13" ht="15.95" customHeight="1">
      <c r="B16" s="4">
        <v>9</v>
      </c>
      <c r="C16" s="27"/>
      <c r="D16" s="27"/>
      <c r="E16" s="27"/>
      <c r="F16" s="27"/>
      <c r="G16" s="27"/>
      <c r="H16" s="27"/>
      <c r="I16" s="27"/>
      <c r="J16" s="53"/>
      <c r="K16" s="53"/>
      <c r="L16" s="28"/>
      <c r="M16" s="47" t="str">
        <f t="shared" si="0"/>
        <v/>
      </c>
    </row>
    <row r="17" spans="2:13" ht="15.95" customHeight="1">
      <c r="B17" s="3">
        <v>10</v>
      </c>
      <c r="C17" s="29"/>
      <c r="D17" s="29"/>
      <c r="E17" s="29"/>
      <c r="F17" s="29"/>
      <c r="G17" s="29"/>
      <c r="H17" s="29"/>
      <c r="I17" s="29"/>
      <c r="J17" s="54"/>
      <c r="K17" s="54"/>
      <c r="L17" s="30"/>
      <c r="M17" s="48" t="str">
        <f t="shared" si="0"/>
        <v/>
      </c>
    </row>
    <row r="18" spans="2:13" ht="15.95" customHeight="1">
      <c r="B18" s="2">
        <v>11</v>
      </c>
      <c r="C18" s="25"/>
      <c r="D18" s="25"/>
      <c r="E18" s="25"/>
      <c r="F18" s="25"/>
      <c r="G18" s="25"/>
      <c r="H18" s="25"/>
      <c r="I18" s="25"/>
      <c r="J18" s="52"/>
      <c r="K18" s="52"/>
      <c r="L18" s="26"/>
      <c r="M18" s="57" t="str">
        <f t="shared" si="0"/>
        <v/>
      </c>
    </row>
    <row r="19" spans="2:13" ht="15.95" customHeight="1">
      <c r="B19" s="4">
        <v>12</v>
      </c>
      <c r="C19" s="27"/>
      <c r="D19" s="27"/>
      <c r="E19" s="27"/>
      <c r="F19" s="27"/>
      <c r="G19" s="27"/>
      <c r="H19" s="27"/>
      <c r="I19" s="27"/>
      <c r="J19" s="53"/>
      <c r="K19" s="53"/>
      <c r="L19" s="28"/>
      <c r="M19" s="47" t="str">
        <f t="shared" si="0"/>
        <v/>
      </c>
    </row>
    <row r="20" spans="2:13" ht="15.95" customHeight="1">
      <c r="B20" s="4">
        <v>13</v>
      </c>
      <c r="C20" s="27"/>
      <c r="D20" s="27"/>
      <c r="E20" s="27"/>
      <c r="F20" s="27"/>
      <c r="G20" s="27"/>
      <c r="H20" s="27"/>
      <c r="I20" s="27"/>
      <c r="J20" s="53"/>
      <c r="K20" s="53"/>
      <c r="L20" s="28"/>
      <c r="M20" s="47" t="str">
        <f t="shared" si="0"/>
        <v/>
      </c>
    </row>
    <row r="21" spans="2:13" ht="15.95" customHeight="1">
      <c r="B21" s="4">
        <v>14</v>
      </c>
      <c r="C21" s="27"/>
      <c r="D21" s="27"/>
      <c r="E21" s="27"/>
      <c r="F21" s="27"/>
      <c r="G21" s="27"/>
      <c r="H21" s="27"/>
      <c r="I21" s="27"/>
      <c r="J21" s="53"/>
      <c r="K21" s="53"/>
      <c r="L21" s="28"/>
      <c r="M21" s="47" t="str">
        <f t="shared" si="0"/>
        <v/>
      </c>
    </row>
    <row r="22" spans="2:13" ht="15.95" customHeight="1">
      <c r="B22" s="3">
        <v>15</v>
      </c>
      <c r="C22" s="29"/>
      <c r="D22" s="29"/>
      <c r="E22" s="29"/>
      <c r="F22" s="29"/>
      <c r="G22" s="29"/>
      <c r="H22" s="29"/>
      <c r="I22" s="29"/>
      <c r="J22" s="54"/>
      <c r="K22" s="54"/>
      <c r="L22" s="30"/>
      <c r="M22" s="48" t="str">
        <f t="shared" si="0"/>
        <v/>
      </c>
    </row>
    <row r="23" spans="2:13" ht="15.95" customHeight="1">
      <c r="B23" s="2">
        <v>16</v>
      </c>
      <c r="C23" s="25"/>
      <c r="D23" s="25"/>
      <c r="E23" s="25"/>
      <c r="F23" s="25"/>
      <c r="G23" s="25"/>
      <c r="H23" s="25"/>
      <c r="I23" s="25"/>
      <c r="J23" s="52"/>
      <c r="K23" s="52"/>
      <c r="L23" s="26"/>
      <c r="M23" s="57" t="str">
        <f t="shared" si="0"/>
        <v/>
      </c>
    </row>
    <row r="24" spans="2:13" ht="15.95" customHeight="1">
      <c r="B24" s="4">
        <v>17</v>
      </c>
      <c r="C24" s="27"/>
      <c r="D24" s="27"/>
      <c r="E24" s="27"/>
      <c r="F24" s="27"/>
      <c r="G24" s="27"/>
      <c r="H24" s="27"/>
      <c r="I24" s="27"/>
      <c r="J24" s="53"/>
      <c r="K24" s="53"/>
      <c r="L24" s="28"/>
      <c r="M24" s="47" t="str">
        <f t="shared" si="0"/>
        <v/>
      </c>
    </row>
    <row r="25" spans="2:13" ht="15.95" customHeight="1">
      <c r="B25" s="4">
        <v>18</v>
      </c>
      <c r="C25" s="27"/>
      <c r="D25" s="27"/>
      <c r="E25" s="27"/>
      <c r="F25" s="27"/>
      <c r="G25" s="27"/>
      <c r="H25" s="27"/>
      <c r="I25" s="27"/>
      <c r="J25" s="53"/>
      <c r="K25" s="53"/>
      <c r="L25" s="28"/>
      <c r="M25" s="47" t="str">
        <f t="shared" si="0"/>
        <v/>
      </c>
    </row>
    <row r="26" spans="2:13" ht="15.95" customHeight="1">
      <c r="B26" s="4">
        <v>19</v>
      </c>
      <c r="C26" s="27"/>
      <c r="D26" s="27"/>
      <c r="E26" s="27"/>
      <c r="F26" s="27"/>
      <c r="G26" s="27"/>
      <c r="H26" s="27"/>
      <c r="I26" s="27"/>
      <c r="J26" s="53"/>
      <c r="K26" s="53"/>
      <c r="L26" s="28"/>
      <c r="M26" s="47" t="str">
        <f t="shared" si="0"/>
        <v/>
      </c>
    </row>
    <row r="27" spans="2:13" ht="15.95" customHeight="1">
      <c r="B27" s="3">
        <v>20</v>
      </c>
      <c r="C27" s="29"/>
      <c r="D27" s="29"/>
      <c r="E27" s="29"/>
      <c r="F27" s="29"/>
      <c r="G27" s="29"/>
      <c r="H27" s="29"/>
      <c r="I27" s="29"/>
      <c r="J27" s="54"/>
      <c r="K27" s="54"/>
      <c r="L27" s="30"/>
      <c r="M27" s="48" t="str">
        <f t="shared" si="0"/>
        <v/>
      </c>
    </row>
    <row r="28" spans="2:13" ht="15.95" customHeight="1">
      <c r="B28" s="2">
        <v>21</v>
      </c>
      <c r="C28" s="25"/>
      <c r="D28" s="25"/>
      <c r="E28" s="25"/>
      <c r="F28" s="25"/>
      <c r="G28" s="25"/>
      <c r="H28" s="25"/>
      <c r="I28" s="25"/>
      <c r="J28" s="52"/>
      <c r="K28" s="52"/>
      <c r="L28" s="26"/>
      <c r="M28" s="57" t="str">
        <f t="shared" si="0"/>
        <v/>
      </c>
    </row>
    <row r="29" spans="2:13" ht="15.95" customHeight="1">
      <c r="B29" s="4">
        <v>22</v>
      </c>
      <c r="C29" s="27"/>
      <c r="D29" s="27"/>
      <c r="E29" s="27"/>
      <c r="F29" s="27"/>
      <c r="G29" s="27"/>
      <c r="H29" s="27"/>
      <c r="I29" s="27"/>
      <c r="J29" s="53"/>
      <c r="K29" s="53"/>
      <c r="L29" s="28"/>
      <c r="M29" s="47" t="str">
        <f t="shared" si="0"/>
        <v/>
      </c>
    </row>
    <row r="30" spans="2:13" ht="15.95" customHeight="1">
      <c r="B30" s="4">
        <v>23</v>
      </c>
      <c r="C30" s="27"/>
      <c r="D30" s="27"/>
      <c r="E30" s="27"/>
      <c r="F30" s="27"/>
      <c r="G30" s="27"/>
      <c r="H30" s="27"/>
      <c r="I30" s="27"/>
      <c r="J30" s="53"/>
      <c r="K30" s="53"/>
      <c r="L30" s="28"/>
      <c r="M30" s="47" t="str">
        <f t="shared" si="0"/>
        <v/>
      </c>
    </row>
    <row r="31" spans="2:13" ht="15.95" customHeight="1">
      <c r="B31" s="4">
        <v>24</v>
      </c>
      <c r="C31" s="27"/>
      <c r="D31" s="27"/>
      <c r="E31" s="27"/>
      <c r="F31" s="27"/>
      <c r="G31" s="27"/>
      <c r="H31" s="27"/>
      <c r="I31" s="27"/>
      <c r="J31" s="53"/>
      <c r="K31" s="53"/>
      <c r="L31" s="28"/>
      <c r="M31" s="47" t="str">
        <f t="shared" si="0"/>
        <v/>
      </c>
    </row>
    <row r="32" spans="2:13" ht="15.95" customHeight="1">
      <c r="B32" s="3">
        <v>25</v>
      </c>
      <c r="C32" s="29"/>
      <c r="D32" s="29"/>
      <c r="E32" s="29"/>
      <c r="F32" s="29"/>
      <c r="G32" s="29"/>
      <c r="H32" s="29"/>
      <c r="I32" s="29"/>
      <c r="J32" s="54"/>
      <c r="K32" s="54"/>
      <c r="L32" s="30"/>
      <c r="M32" s="48" t="str">
        <f t="shared" si="0"/>
        <v/>
      </c>
    </row>
    <row r="33" spans="2:13" ht="15.95" customHeight="1">
      <c r="B33" s="2">
        <v>26</v>
      </c>
      <c r="C33" s="25"/>
      <c r="D33" s="25"/>
      <c r="E33" s="25"/>
      <c r="F33" s="25"/>
      <c r="G33" s="25"/>
      <c r="H33" s="25"/>
      <c r="I33" s="25"/>
      <c r="J33" s="52"/>
      <c r="K33" s="52"/>
      <c r="L33" s="26"/>
      <c r="M33" s="57" t="str">
        <f t="shared" si="0"/>
        <v/>
      </c>
    </row>
    <row r="34" spans="2:13" ht="15.95" customHeight="1">
      <c r="B34" s="4">
        <v>27</v>
      </c>
      <c r="C34" s="27"/>
      <c r="D34" s="27"/>
      <c r="E34" s="27"/>
      <c r="F34" s="27"/>
      <c r="G34" s="27"/>
      <c r="H34" s="27"/>
      <c r="I34" s="27"/>
      <c r="J34" s="53"/>
      <c r="K34" s="53"/>
      <c r="L34" s="28"/>
      <c r="M34" s="47" t="str">
        <f t="shared" si="0"/>
        <v/>
      </c>
    </row>
    <row r="35" spans="2:13" ht="15.95" customHeight="1">
      <c r="B35" s="4">
        <v>28</v>
      </c>
      <c r="C35" s="27"/>
      <c r="D35" s="27"/>
      <c r="E35" s="27"/>
      <c r="F35" s="27"/>
      <c r="G35" s="27"/>
      <c r="H35" s="27"/>
      <c r="I35" s="27"/>
      <c r="J35" s="53"/>
      <c r="K35" s="53"/>
      <c r="L35" s="28"/>
      <c r="M35" s="47" t="str">
        <f t="shared" si="0"/>
        <v/>
      </c>
    </row>
    <row r="36" spans="2:13" ht="15.95" customHeight="1">
      <c r="B36" s="4">
        <v>29</v>
      </c>
      <c r="C36" s="27"/>
      <c r="D36" s="27"/>
      <c r="E36" s="27"/>
      <c r="F36" s="27"/>
      <c r="G36" s="27"/>
      <c r="H36" s="27"/>
      <c r="I36" s="27"/>
      <c r="J36" s="53"/>
      <c r="K36" s="53"/>
      <c r="L36" s="28"/>
      <c r="M36" s="47" t="str">
        <f t="shared" si="0"/>
        <v/>
      </c>
    </row>
    <row r="37" spans="2:13" ht="15.95" customHeight="1">
      <c r="B37" s="3">
        <v>30</v>
      </c>
      <c r="C37" s="29"/>
      <c r="D37" s="29"/>
      <c r="E37" s="29"/>
      <c r="F37" s="29"/>
      <c r="G37" s="29"/>
      <c r="H37" s="29"/>
      <c r="I37" s="29"/>
      <c r="J37" s="54"/>
      <c r="K37" s="54"/>
      <c r="L37" s="30"/>
      <c r="M37" s="48" t="str">
        <f t="shared" si="0"/>
        <v/>
      </c>
    </row>
    <row r="38" spans="2:13" ht="15.95" customHeight="1">
      <c r="B38" s="2">
        <v>31</v>
      </c>
      <c r="C38" s="25"/>
      <c r="D38" s="25"/>
      <c r="E38" s="25"/>
      <c r="F38" s="25"/>
      <c r="G38" s="25"/>
      <c r="H38" s="25"/>
      <c r="I38" s="25"/>
      <c r="J38" s="52"/>
      <c r="K38" s="52"/>
      <c r="L38" s="26"/>
      <c r="M38" s="57" t="str">
        <f t="shared" si="0"/>
        <v/>
      </c>
    </row>
    <row r="39" spans="2:13" ht="15.95" customHeight="1">
      <c r="B39" s="4">
        <v>32</v>
      </c>
      <c r="C39" s="27"/>
      <c r="D39" s="27"/>
      <c r="E39" s="27"/>
      <c r="F39" s="27"/>
      <c r="G39" s="27"/>
      <c r="H39" s="27"/>
      <c r="I39" s="27"/>
      <c r="J39" s="53"/>
      <c r="K39" s="53"/>
      <c r="L39" s="28"/>
      <c r="M39" s="47" t="str">
        <f t="shared" si="0"/>
        <v/>
      </c>
    </row>
    <row r="40" spans="2:13" ht="15.95" customHeight="1">
      <c r="B40" s="4">
        <v>33</v>
      </c>
      <c r="C40" s="27"/>
      <c r="D40" s="27"/>
      <c r="E40" s="27"/>
      <c r="F40" s="27"/>
      <c r="G40" s="27"/>
      <c r="H40" s="27"/>
      <c r="I40" s="27"/>
      <c r="J40" s="53"/>
      <c r="K40" s="53"/>
      <c r="L40" s="28"/>
      <c r="M40" s="47" t="str">
        <f t="shared" si="0"/>
        <v/>
      </c>
    </row>
    <row r="41" spans="2:13" ht="15.95" customHeight="1">
      <c r="B41" s="4">
        <v>34</v>
      </c>
      <c r="C41" s="27"/>
      <c r="D41" s="27"/>
      <c r="E41" s="27"/>
      <c r="F41" s="27"/>
      <c r="G41" s="27"/>
      <c r="H41" s="27"/>
      <c r="I41" s="27"/>
      <c r="J41" s="53"/>
      <c r="K41" s="53"/>
      <c r="L41" s="28"/>
      <c r="M41" s="47" t="str">
        <f t="shared" si="0"/>
        <v/>
      </c>
    </row>
    <row r="42" spans="2:13" ht="15.95" customHeight="1">
      <c r="B42" s="3">
        <v>35</v>
      </c>
      <c r="C42" s="29"/>
      <c r="D42" s="29"/>
      <c r="E42" s="29"/>
      <c r="F42" s="29"/>
      <c r="G42" s="29"/>
      <c r="H42" s="29"/>
      <c r="I42" s="29"/>
      <c r="J42" s="54"/>
      <c r="K42" s="54"/>
      <c r="L42" s="30"/>
      <c r="M42" s="48" t="str">
        <f t="shared" si="0"/>
        <v/>
      </c>
    </row>
    <row r="43" spans="2:13" ht="15.95" customHeight="1">
      <c r="B43" s="2">
        <v>36</v>
      </c>
      <c r="C43" s="25"/>
      <c r="D43" s="25"/>
      <c r="E43" s="25"/>
      <c r="F43" s="25"/>
      <c r="G43" s="25"/>
      <c r="H43" s="25"/>
      <c r="I43" s="25"/>
      <c r="J43" s="52"/>
      <c r="K43" s="52"/>
      <c r="L43" s="26"/>
      <c r="M43" s="57" t="str">
        <f t="shared" si="0"/>
        <v/>
      </c>
    </row>
    <row r="44" spans="2:13" ht="15.95" customHeight="1">
      <c r="B44" s="4">
        <v>37</v>
      </c>
      <c r="C44" s="27"/>
      <c r="D44" s="27"/>
      <c r="E44" s="27"/>
      <c r="F44" s="27"/>
      <c r="G44" s="27"/>
      <c r="H44" s="27"/>
      <c r="I44" s="27"/>
      <c r="J44" s="53"/>
      <c r="K44" s="53"/>
      <c r="L44" s="28"/>
      <c r="M44" s="47" t="str">
        <f t="shared" si="0"/>
        <v/>
      </c>
    </row>
    <row r="45" spans="2:13" ht="15.95" customHeight="1">
      <c r="B45" s="4">
        <v>38</v>
      </c>
      <c r="C45" s="27"/>
      <c r="D45" s="27"/>
      <c r="E45" s="27"/>
      <c r="F45" s="27"/>
      <c r="G45" s="27"/>
      <c r="H45" s="27"/>
      <c r="I45" s="27"/>
      <c r="J45" s="53"/>
      <c r="K45" s="53"/>
      <c r="L45" s="28"/>
      <c r="M45" s="47" t="str">
        <f t="shared" si="0"/>
        <v/>
      </c>
    </row>
    <row r="46" spans="2:13" ht="15.95" customHeight="1">
      <c r="B46" s="4">
        <v>39</v>
      </c>
      <c r="C46" s="27"/>
      <c r="D46" s="27"/>
      <c r="E46" s="27"/>
      <c r="F46" s="27"/>
      <c r="G46" s="27"/>
      <c r="H46" s="27"/>
      <c r="I46" s="27"/>
      <c r="J46" s="53"/>
      <c r="K46" s="53"/>
      <c r="L46" s="28"/>
      <c r="M46" s="47" t="str">
        <f t="shared" si="0"/>
        <v/>
      </c>
    </row>
    <row r="47" spans="2:13" ht="15.95" customHeight="1">
      <c r="B47" s="3">
        <v>40</v>
      </c>
      <c r="C47" s="29"/>
      <c r="D47" s="29"/>
      <c r="E47" s="29"/>
      <c r="F47" s="29"/>
      <c r="G47" s="29"/>
      <c r="H47" s="29"/>
      <c r="I47" s="29"/>
      <c r="J47" s="54"/>
      <c r="K47" s="54"/>
      <c r="L47" s="30"/>
      <c r="M47" s="48" t="str">
        <f>IF(J47="","",ROUNDUP(((J47*1000-L47)/(K47*1000-L47)),2))</f>
        <v/>
      </c>
    </row>
    <row r="48" spans="2:13" ht="15.95" customHeight="1">
      <c r="B48" s="56" t="s">
        <v>98</v>
      </c>
      <c r="C48" s="29"/>
      <c r="D48" s="29"/>
      <c r="E48" s="29"/>
      <c r="F48" s="54">
        <f>SUM(F8:F47)</f>
        <v>0</v>
      </c>
      <c r="G48" s="29"/>
      <c r="H48" s="29"/>
      <c r="I48" s="29"/>
      <c r="J48" s="54">
        <f>SUM(J8:J47)</f>
        <v>0</v>
      </c>
      <c r="K48" s="54">
        <f>SUM(K8:K47)</f>
        <v>0</v>
      </c>
      <c r="L48" s="54">
        <f>SUM(L8:L47)</f>
        <v>0</v>
      </c>
      <c r="M48" s="48" t="e">
        <f>IF(J48="","",ROUNDUP(((J48*1000-L48)/(K48*1000-L48)),2))</f>
        <v>#DIV/0!</v>
      </c>
    </row>
    <row r="49" spans="2:13" ht="9.9499999999999993" customHeight="1"/>
    <row r="50" spans="2:13" ht="18" customHeight="1"/>
    <row r="51" spans="2:13" ht="9.9499999999999993" customHeight="1"/>
    <row r="52" spans="2:13" ht="18" customHeight="1">
      <c r="B52" s="1" t="s">
        <v>88</v>
      </c>
    </row>
    <row r="53" spans="2:13" ht="18" customHeight="1">
      <c r="B53" s="1" t="s">
        <v>18</v>
      </c>
    </row>
    <row r="54" spans="2:13" ht="18" customHeight="1">
      <c r="B54" s="134" t="s">
        <v>4</v>
      </c>
      <c r="C54" s="134" t="s">
        <v>5</v>
      </c>
      <c r="D54" s="134" t="s">
        <v>6</v>
      </c>
      <c r="E54" s="134" t="s">
        <v>7</v>
      </c>
      <c r="F54" s="134" t="s">
        <v>8</v>
      </c>
      <c r="G54" s="133" t="s">
        <v>1</v>
      </c>
      <c r="H54" s="133"/>
      <c r="I54" s="133"/>
      <c r="J54" s="133"/>
      <c r="K54" s="133"/>
      <c r="L54" s="133"/>
      <c r="M54" s="133"/>
    </row>
    <row r="55" spans="2:13" ht="30" customHeight="1">
      <c r="B55" s="134"/>
      <c r="C55" s="134"/>
      <c r="D55" s="134"/>
      <c r="E55" s="134"/>
      <c r="F55" s="134"/>
      <c r="G55" s="133" t="s">
        <v>0</v>
      </c>
      <c r="H55" s="133"/>
      <c r="I55" s="133"/>
      <c r="J55" s="133" t="s">
        <v>93</v>
      </c>
      <c r="K55" s="133"/>
      <c r="L55" s="133"/>
      <c r="M55" s="133"/>
    </row>
    <row r="56" spans="2:13" ht="68.099999999999994" customHeight="1">
      <c r="B56" s="134"/>
      <c r="C56" s="134"/>
      <c r="D56" s="134"/>
      <c r="E56" s="135"/>
      <c r="F56" s="135"/>
      <c r="G56" s="31" t="s">
        <v>16</v>
      </c>
      <c r="H56" s="31" t="s">
        <v>17</v>
      </c>
      <c r="I56" s="133" t="s">
        <v>2</v>
      </c>
      <c r="J56" s="31" t="s">
        <v>12</v>
      </c>
      <c r="K56" s="31" t="s">
        <v>13</v>
      </c>
      <c r="L56" s="31" t="s">
        <v>14</v>
      </c>
      <c r="M56" s="133" t="s">
        <v>3</v>
      </c>
    </row>
    <row r="57" spans="2:13" ht="18" customHeight="1">
      <c r="B57" s="134"/>
      <c r="C57" s="134"/>
      <c r="D57" s="134"/>
      <c r="E57" s="32" t="s">
        <v>10</v>
      </c>
      <c r="F57" s="32" t="s">
        <v>9</v>
      </c>
      <c r="G57" s="33" t="s">
        <v>15</v>
      </c>
      <c r="H57" s="32" t="s">
        <v>11</v>
      </c>
      <c r="I57" s="133"/>
      <c r="J57" s="32" t="s">
        <v>95</v>
      </c>
      <c r="K57" s="32" t="s">
        <v>95</v>
      </c>
      <c r="L57" s="32" t="s">
        <v>92</v>
      </c>
      <c r="M57" s="133"/>
    </row>
    <row r="58" spans="2:13" ht="15.95" customHeight="1">
      <c r="B58" s="58">
        <v>41</v>
      </c>
      <c r="C58" s="25"/>
      <c r="D58" s="25"/>
      <c r="E58" s="25"/>
      <c r="F58" s="25"/>
      <c r="G58" s="25"/>
      <c r="H58" s="25"/>
      <c r="I58" s="25"/>
      <c r="J58" s="49"/>
      <c r="K58" s="49"/>
      <c r="L58" s="26"/>
      <c r="M58" s="46" t="str">
        <f>IF(J58="","",ROUNDUP(((J58*1000-L58)/(K58*1000-L58)),2))</f>
        <v/>
      </c>
    </row>
    <row r="59" spans="2:13" ht="15.95" customHeight="1">
      <c r="B59" s="4">
        <v>42</v>
      </c>
      <c r="C59" s="27"/>
      <c r="D59" s="27"/>
      <c r="E59" s="27"/>
      <c r="F59" s="27">
        <v>34</v>
      </c>
      <c r="G59" s="27"/>
      <c r="H59" s="27"/>
      <c r="I59" s="27"/>
      <c r="J59" s="53">
        <v>34</v>
      </c>
      <c r="K59" s="53">
        <v>54</v>
      </c>
      <c r="L59" s="28">
        <v>12222</v>
      </c>
      <c r="M59" s="47">
        <f>IF(J59="","",ROUNDUP(((J59*1000-L59)/(K59*1000-L59)),2))</f>
        <v>0.53</v>
      </c>
    </row>
    <row r="60" spans="2:13" ht="15.95" customHeight="1">
      <c r="B60" s="4">
        <v>43</v>
      </c>
      <c r="C60" s="27"/>
      <c r="D60" s="27"/>
      <c r="E60" s="27"/>
      <c r="F60" s="27">
        <v>23.2</v>
      </c>
      <c r="G60" s="27"/>
      <c r="H60" s="27"/>
      <c r="I60" s="27"/>
      <c r="J60" s="53">
        <v>34</v>
      </c>
      <c r="K60" s="53">
        <v>45</v>
      </c>
      <c r="L60" s="28">
        <v>13244</v>
      </c>
      <c r="M60" s="47">
        <f t="shared" ref="M60:M96" si="1">IF(J60="","",ROUNDUP(((J60*1000-L60)/(K60*1000-L60)),2))</f>
        <v>0.66</v>
      </c>
    </row>
    <row r="61" spans="2:13" ht="15.95" customHeight="1">
      <c r="B61" s="4">
        <v>44</v>
      </c>
      <c r="C61" s="27"/>
      <c r="D61" s="27"/>
      <c r="E61" s="27"/>
      <c r="F61" s="27"/>
      <c r="G61" s="27"/>
      <c r="H61" s="27"/>
      <c r="I61" s="27"/>
      <c r="J61" s="53"/>
      <c r="K61" s="53"/>
      <c r="L61" s="28"/>
      <c r="M61" s="47" t="str">
        <f t="shared" si="1"/>
        <v/>
      </c>
    </row>
    <row r="62" spans="2:13" ht="15.95" customHeight="1">
      <c r="B62" s="59">
        <v>45</v>
      </c>
      <c r="C62" s="29"/>
      <c r="D62" s="29"/>
      <c r="E62" s="29"/>
      <c r="F62" s="29"/>
      <c r="G62" s="29"/>
      <c r="H62" s="29"/>
      <c r="I62" s="29"/>
      <c r="J62" s="54"/>
      <c r="K62" s="54"/>
      <c r="L62" s="30"/>
      <c r="M62" s="48" t="str">
        <f t="shared" si="1"/>
        <v/>
      </c>
    </row>
    <row r="63" spans="2:13" ht="15.95" customHeight="1">
      <c r="B63" s="60">
        <v>46</v>
      </c>
      <c r="C63" s="25"/>
      <c r="D63" s="25"/>
      <c r="E63" s="25"/>
      <c r="F63" s="25"/>
      <c r="G63" s="25"/>
      <c r="H63" s="25"/>
      <c r="I63" s="25"/>
      <c r="J63" s="52"/>
      <c r="K63" s="52"/>
      <c r="L63" s="26"/>
      <c r="M63" s="57" t="str">
        <f t="shared" si="1"/>
        <v/>
      </c>
    </row>
    <row r="64" spans="2:13" ht="15.95" customHeight="1">
      <c r="B64" s="4">
        <v>47</v>
      </c>
      <c r="C64" s="27"/>
      <c r="D64" s="27"/>
      <c r="E64" s="27"/>
      <c r="F64" s="27"/>
      <c r="G64" s="27"/>
      <c r="H64" s="27"/>
      <c r="I64" s="27"/>
      <c r="J64" s="53"/>
      <c r="K64" s="53"/>
      <c r="L64" s="28"/>
      <c r="M64" s="47" t="str">
        <f t="shared" si="1"/>
        <v/>
      </c>
    </row>
    <row r="65" spans="2:13" ht="15.95" customHeight="1">
      <c r="B65" s="4">
        <v>48</v>
      </c>
      <c r="C65" s="27"/>
      <c r="D65" s="27"/>
      <c r="E65" s="27"/>
      <c r="F65" s="27"/>
      <c r="G65" s="27"/>
      <c r="H65" s="27"/>
      <c r="I65" s="27"/>
      <c r="J65" s="53"/>
      <c r="K65" s="53"/>
      <c r="L65" s="28"/>
      <c r="M65" s="47" t="str">
        <f t="shared" si="1"/>
        <v/>
      </c>
    </row>
    <row r="66" spans="2:13" ht="15.95" customHeight="1">
      <c r="B66" s="4">
        <v>49</v>
      </c>
      <c r="C66" s="27"/>
      <c r="D66" s="27"/>
      <c r="E66" s="27"/>
      <c r="F66" s="27"/>
      <c r="G66" s="27"/>
      <c r="H66" s="27"/>
      <c r="I66" s="27"/>
      <c r="J66" s="53"/>
      <c r="K66" s="53"/>
      <c r="L66" s="28"/>
      <c r="M66" s="47" t="str">
        <f t="shared" si="1"/>
        <v/>
      </c>
    </row>
    <row r="67" spans="2:13" ht="15.95" customHeight="1">
      <c r="B67" s="59">
        <v>50</v>
      </c>
      <c r="C67" s="29"/>
      <c r="D67" s="29"/>
      <c r="E67" s="29"/>
      <c r="F67" s="29"/>
      <c r="G67" s="29"/>
      <c r="H67" s="29"/>
      <c r="I67" s="29"/>
      <c r="J67" s="54"/>
      <c r="K67" s="54"/>
      <c r="L67" s="30"/>
      <c r="M67" s="48" t="str">
        <f t="shared" si="1"/>
        <v/>
      </c>
    </row>
    <row r="68" spans="2:13" ht="15.95" customHeight="1">
      <c r="B68" s="60">
        <v>51</v>
      </c>
      <c r="C68" s="25"/>
      <c r="D68" s="25"/>
      <c r="E68" s="25"/>
      <c r="F68" s="25"/>
      <c r="G68" s="25"/>
      <c r="H68" s="25"/>
      <c r="I68" s="25"/>
      <c r="J68" s="52"/>
      <c r="K68" s="52"/>
      <c r="L68" s="26"/>
      <c r="M68" s="57" t="str">
        <f t="shared" si="1"/>
        <v/>
      </c>
    </row>
    <row r="69" spans="2:13" ht="15.95" customHeight="1">
      <c r="B69" s="4">
        <v>52</v>
      </c>
      <c r="C69" s="27"/>
      <c r="D69" s="27"/>
      <c r="E69" s="27"/>
      <c r="F69" s="27"/>
      <c r="G69" s="27"/>
      <c r="H69" s="27"/>
      <c r="I69" s="27"/>
      <c r="J69" s="53"/>
      <c r="K69" s="53"/>
      <c r="L69" s="28"/>
      <c r="M69" s="47" t="str">
        <f t="shared" si="1"/>
        <v/>
      </c>
    </row>
    <row r="70" spans="2:13" ht="15.95" customHeight="1">
      <c r="B70" s="4">
        <v>53</v>
      </c>
      <c r="C70" s="27"/>
      <c r="D70" s="27"/>
      <c r="E70" s="27"/>
      <c r="F70" s="27"/>
      <c r="G70" s="27"/>
      <c r="H70" s="27"/>
      <c r="I70" s="27"/>
      <c r="J70" s="53"/>
      <c r="K70" s="53"/>
      <c r="L70" s="28"/>
      <c r="M70" s="47" t="str">
        <f t="shared" si="1"/>
        <v/>
      </c>
    </row>
    <row r="71" spans="2:13" ht="15.95" customHeight="1">
      <c r="B71" s="4">
        <v>54</v>
      </c>
      <c r="C71" s="27"/>
      <c r="D71" s="27"/>
      <c r="E71" s="27"/>
      <c r="F71" s="27"/>
      <c r="G71" s="27"/>
      <c r="H71" s="27"/>
      <c r="I71" s="27"/>
      <c r="J71" s="53"/>
      <c r="K71" s="53"/>
      <c r="L71" s="28"/>
      <c r="M71" s="47" t="str">
        <f t="shared" si="1"/>
        <v/>
      </c>
    </row>
    <row r="72" spans="2:13" ht="15.95" customHeight="1">
      <c r="B72" s="59">
        <v>55</v>
      </c>
      <c r="C72" s="29"/>
      <c r="D72" s="29"/>
      <c r="E72" s="29"/>
      <c r="F72" s="29"/>
      <c r="G72" s="29"/>
      <c r="H72" s="29"/>
      <c r="I72" s="29"/>
      <c r="J72" s="54"/>
      <c r="K72" s="54"/>
      <c r="L72" s="30"/>
      <c r="M72" s="48" t="str">
        <f t="shared" si="1"/>
        <v/>
      </c>
    </row>
    <row r="73" spans="2:13" ht="15.95" customHeight="1">
      <c r="B73" s="60">
        <v>56</v>
      </c>
      <c r="C73" s="25"/>
      <c r="D73" s="25"/>
      <c r="E73" s="25"/>
      <c r="F73" s="25"/>
      <c r="G73" s="25"/>
      <c r="H73" s="25"/>
      <c r="I73" s="25"/>
      <c r="J73" s="52"/>
      <c r="K73" s="52"/>
      <c r="L73" s="26"/>
      <c r="M73" s="57" t="str">
        <f t="shared" si="1"/>
        <v/>
      </c>
    </row>
    <row r="74" spans="2:13" ht="15.95" customHeight="1">
      <c r="B74" s="4">
        <v>57</v>
      </c>
      <c r="C74" s="27"/>
      <c r="D74" s="27"/>
      <c r="E74" s="27"/>
      <c r="F74" s="27"/>
      <c r="G74" s="27"/>
      <c r="H74" s="27"/>
      <c r="I74" s="27"/>
      <c r="J74" s="53"/>
      <c r="K74" s="53"/>
      <c r="L74" s="28"/>
      <c r="M74" s="47" t="str">
        <f t="shared" si="1"/>
        <v/>
      </c>
    </row>
    <row r="75" spans="2:13" ht="15.95" customHeight="1">
      <c r="B75" s="4">
        <v>58</v>
      </c>
      <c r="C75" s="27"/>
      <c r="D75" s="27"/>
      <c r="E75" s="27"/>
      <c r="F75" s="27"/>
      <c r="G75" s="27"/>
      <c r="H75" s="27"/>
      <c r="I75" s="27"/>
      <c r="J75" s="53"/>
      <c r="K75" s="53"/>
      <c r="L75" s="28"/>
      <c r="M75" s="47" t="str">
        <f t="shared" si="1"/>
        <v/>
      </c>
    </row>
    <row r="76" spans="2:13" ht="15.95" customHeight="1">
      <c r="B76" s="4">
        <v>59</v>
      </c>
      <c r="C76" s="27"/>
      <c r="D76" s="27"/>
      <c r="E76" s="27"/>
      <c r="F76" s="27"/>
      <c r="G76" s="27"/>
      <c r="H76" s="27"/>
      <c r="I76" s="27"/>
      <c r="J76" s="53"/>
      <c r="K76" s="53"/>
      <c r="L76" s="28"/>
      <c r="M76" s="47" t="str">
        <f t="shared" si="1"/>
        <v/>
      </c>
    </row>
    <row r="77" spans="2:13" ht="15.95" customHeight="1">
      <c r="B77" s="59">
        <v>60</v>
      </c>
      <c r="C77" s="29"/>
      <c r="D77" s="29"/>
      <c r="E77" s="29"/>
      <c r="F77" s="29"/>
      <c r="G77" s="29"/>
      <c r="H77" s="29"/>
      <c r="I77" s="29"/>
      <c r="J77" s="54"/>
      <c r="K77" s="54"/>
      <c r="L77" s="30"/>
      <c r="M77" s="48" t="str">
        <f t="shared" si="1"/>
        <v/>
      </c>
    </row>
    <row r="78" spans="2:13" ht="15.95" customHeight="1">
      <c r="B78" s="60">
        <v>61</v>
      </c>
      <c r="C78" s="25"/>
      <c r="D78" s="25"/>
      <c r="E78" s="25"/>
      <c r="F78" s="25"/>
      <c r="G78" s="25"/>
      <c r="H78" s="25"/>
      <c r="I78" s="25"/>
      <c r="J78" s="52"/>
      <c r="K78" s="52"/>
      <c r="L78" s="26"/>
      <c r="M78" s="57" t="str">
        <f t="shared" si="1"/>
        <v/>
      </c>
    </row>
    <row r="79" spans="2:13" ht="15.95" customHeight="1">
      <c r="B79" s="4">
        <v>62</v>
      </c>
      <c r="C79" s="27"/>
      <c r="D79" s="27"/>
      <c r="E79" s="27"/>
      <c r="F79" s="27"/>
      <c r="G79" s="27"/>
      <c r="H79" s="27"/>
      <c r="I79" s="27"/>
      <c r="J79" s="53"/>
      <c r="K79" s="53"/>
      <c r="L79" s="28"/>
      <c r="M79" s="47" t="str">
        <f t="shared" si="1"/>
        <v/>
      </c>
    </row>
    <row r="80" spans="2:13" ht="15.95" customHeight="1">
      <c r="B80" s="4">
        <v>63</v>
      </c>
      <c r="C80" s="27"/>
      <c r="D80" s="27"/>
      <c r="E80" s="27"/>
      <c r="F80" s="27"/>
      <c r="G80" s="27"/>
      <c r="H80" s="27"/>
      <c r="I80" s="27"/>
      <c r="J80" s="53"/>
      <c r="K80" s="53"/>
      <c r="L80" s="28"/>
      <c r="M80" s="47" t="str">
        <f t="shared" si="1"/>
        <v/>
      </c>
    </row>
    <row r="81" spans="2:13" ht="15.95" customHeight="1">
      <c r="B81" s="4">
        <v>64</v>
      </c>
      <c r="C81" s="27"/>
      <c r="D81" s="27"/>
      <c r="E81" s="27"/>
      <c r="F81" s="27"/>
      <c r="G81" s="27"/>
      <c r="H81" s="27"/>
      <c r="I81" s="27"/>
      <c r="J81" s="53"/>
      <c r="K81" s="53"/>
      <c r="L81" s="28"/>
      <c r="M81" s="47" t="str">
        <f t="shared" si="1"/>
        <v/>
      </c>
    </row>
    <row r="82" spans="2:13" ht="15.95" customHeight="1">
      <c r="B82" s="59">
        <v>65</v>
      </c>
      <c r="C82" s="29"/>
      <c r="D82" s="29"/>
      <c r="E82" s="29"/>
      <c r="F82" s="29"/>
      <c r="G82" s="29"/>
      <c r="H82" s="29"/>
      <c r="I82" s="29"/>
      <c r="J82" s="54"/>
      <c r="K82" s="54"/>
      <c r="L82" s="30"/>
      <c r="M82" s="48" t="str">
        <f t="shared" si="1"/>
        <v/>
      </c>
    </row>
    <row r="83" spans="2:13" ht="15.95" customHeight="1">
      <c r="B83" s="60">
        <v>66</v>
      </c>
      <c r="C83" s="25"/>
      <c r="D83" s="25"/>
      <c r="E83" s="25"/>
      <c r="F83" s="25"/>
      <c r="G83" s="25"/>
      <c r="H83" s="25"/>
      <c r="I83" s="25"/>
      <c r="J83" s="52"/>
      <c r="K83" s="52"/>
      <c r="L83" s="26"/>
      <c r="M83" s="57" t="str">
        <f t="shared" si="1"/>
        <v/>
      </c>
    </row>
    <row r="84" spans="2:13" ht="15.95" customHeight="1">
      <c r="B84" s="4">
        <v>67</v>
      </c>
      <c r="C84" s="27"/>
      <c r="D84" s="27"/>
      <c r="E84" s="27"/>
      <c r="F84" s="27"/>
      <c r="G84" s="27"/>
      <c r="H84" s="27"/>
      <c r="I84" s="27"/>
      <c r="J84" s="53"/>
      <c r="K84" s="53"/>
      <c r="L84" s="28"/>
      <c r="M84" s="47" t="str">
        <f t="shared" si="1"/>
        <v/>
      </c>
    </row>
    <row r="85" spans="2:13" ht="15.95" customHeight="1">
      <c r="B85" s="4">
        <v>68</v>
      </c>
      <c r="C85" s="27"/>
      <c r="D85" s="27"/>
      <c r="E85" s="27"/>
      <c r="F85" s="27"/>
      <c r="G85" s="27"/>
      <c r="H85" s="27"/>
      <c r="I85" s="27"/>
      <c r="J85" s="53"/>
      <c r="K85" s="53"/>
      <c r="L85" s="28"/>
      <c r="M85" s="47" t="str">
        <f t="shared" si="1"/>
        <v/>
      </c>
    </row>
    <row r="86" spans="2:13" ht="15.95" customHeight="1">
      <c r="B86" s="4">
        <v>69</v>
      </c>
      <c r="C86" s="27"/>
      <c r="D86" s="27"/>
      <c r="E86" s="27"/>
      <c r="F86" s="27"/>
      <c r="G86" s="27"/>
      <c r="H86" s="27"/>
      <c r="I86" s="27"/>
      <c r="J86" s="53"/>
      <c r="K86" s="53"/>
      <c r="L86" s="28"/>
      <c r="M86" s="47" t="str">
        <f t="shared" si="1"/>
        <v/>
      </c>
    </row>
    <row r="87" spans="2:13" ht="15.95" customHeight="1">
      <c r="B87" s="59">
        <v>70</v>
      </c>
      <c r="C87" s="29"/>
      <c r="D87" s="29"/>
      <c r="E87" s="29"/>
      <c r="F87" s="29"/>
      <c r="G87" s="29"/>
      <c r="H87" s="29"/>
      <c r="I87" s="29"/>
      <c r="J87" s="54"/>
      <c r="K87" s="54"/>
      <c r="L87" s="30"/>
      <c r="M87" s="48" t="str">
        <f t="shared" si="1"/>
        <v/>
      </c>
    </row>
    <row r="88" spans="2:13" ht="15.95" customHeight="1">
      <c r="B88" s="60">
        <v>71</v>
      </c>
      <c r="C88" s="25"/>
      <c r="D88" s="25"/>
      <c r="E88" s="25"/>
      <c r="F88" s="25"/>
      <c r="G88" s="25"/>
      <c r="H88" s="25"/>
      <c r="I88" s="25"/>
      <c r="J88" s="52"/>
      <c r="K88" s="52"/>
      <c r="L88" s="26"/>
      <c r="M88" s="57" t="str">
        <f t="shared" si="1"/>
        <v/>
      </c>
    </row>
    <row r="89" spans="2:13" ht="15.95" customHeight="1">
      <c r="B89" s="4">
        <v>72</v>
      </c>
      <c r="C89" s="27"/>
      <c r="D89" s="27"/>
      <c r="E89" s="27"/>
      <c r="F89" s="27"/>
      <c r="G89" s="27"/>
      <c r="H89" s="27"/>
      <c r="I89" s="27"/>
      <c r="J89" s="53"/>
      <c r="K89" s="53"/>
      <c r="L89" s="28"/>
      <c r="M89" s="47" t="str">
        <f t="shared" si="1"/>
        <v/>
      </c>
    </row>
    <row r="90" spans="2:13" ht="15.95" customHeight="1">
      <c r="B90" s="4">
        <v>73</v>
      </c>
      <c r="C90" s="27"/>
      <c r="D90" s="27"/>
      <c r="E90" s="27"/>
      <c r="F90" s="27"/>
      <c r="G90" s="27"/>
      <c r="H90" s="27"/>
      <c r="I90" s="27"/>
      <c r="J90" s="53"/>
      <c r="K90" s="53"/>
      <c r="L90" s="28"/>
      <c r="M90" s="47" t="str">
        <f t="shared" si="1"/>
        <v/>
      </c>
    </row>
    <row r="91" spans="2:13" ht="15.95" customHeight="1">
      <c r="B91" s="4">
        <v>74</v>
      </c>
      <c r="C91" s="27"/>
      <c r="D91" s="27"/>
      <c r="E91" s="27"/>
      <c r="F91" s="27"/>
      <c r="G91" s="27"/>
      <c r="H91" s="27"/>
      <c r="I91" s="27"/>
      <c r="J91" s="53"/>
      <c r="K91" s="53"/>
      <c r="L91" s="28"/>
      <c r="M91" s="47" t="str">
        <f t="shared" si="1"/>
        <v/>
      </c>
    </row>
    <row r="92" spans="2:13" ht="15.95" customHeight="1">
      <c r="B92" s="59">
        <v>75</v>
      </c>
      <c r="C92" s="29"/>
      <c r="D92" s="29"/>
      <c r="E92" s="29"/>
      <c r="F92" s="29"/>
      <c r="G92" s="29"/>
      <c r="H92" s="29"/>
      <c r="I92" s="29"/>
      <c r="J92" s="54"/>
      <c r="K92" s="54"/>
      <c r="L92" s="30"/>
      <c r="M92" s="48" t="str">
        <f t="shared" si="1"/>
        <v/>
      </c>
    </row>
    <row r="93" spans="2:13" ht="15.95" customHeight="1">
      <c r="B93" s="60">
        <v>76</v>
      </c>
      <c r="C93" s="25"/>
      <c r="D93" s="25"/>
      <c r="E93" s="25"/>
      <c r="F93" s="25"/>
      <c r="G93" s="25"/>
      <c r="H93" s="25"/>
      <c r="I93" s="25"/>
      <c r="J93" s="52"/>
      <c r="K93" s="52"/>
      <c r="L93" s="26"/>
      <c r="M93" s="57" t="str">
        <f t="shared" si="1"/>
        <v/>
      </c>
    </row>
    <row r="94" spans="2:13" ht="15.95" customHeight="1">
      <c r="B94" s="4">
        <v>77</v>
      </c>
      <c r="C94" s="27"/>
      <c r="D94" s="27"/>
      <c r="E94" s="27"/>
      <c r="F94" s="27"/>
      <c r="G94" s="27"/>
      <c r="H94" s="27"/>
      <c r="I94" s="27"/>
      <c r="J94" s="53"/>
      <c r="K94" s="53"/>
      <c r="L94" s="28"/>
      <c r="M94" s="47" t="str">
        <f t="shared" si="1"/>
        <v/>
      </c>
    </row>
    <row r="95" spans="2:13" ht="15.95" customHeight="1">
      <c r="B95" s="4">
        <v>78</v>
      </c>
      <c r="C95" s="27"/>
      <c r="D95" s="27"/>
      <c r="E95" s="27"/>
      <c r="F95" s="27"/>
      <c r="G95" s="27"/>
      <c r="H95" s="27"/>
      <c r="I95" s="27"/>
      <c r="J95" s="53"/>
      <c r="K95" s="53"/>
      <c r="L95" s="28"/>
      <c r="M95" s="47" t="str">
        <f t="shared" si="1"/>
        <v/>
      </c>
    </row>
    <row r="96" spans="2:13" ht="15.95" customHeight="1">
      <c r="B96" s="4">
        <v>79</v>
      </c>
      <c r="C96" s="27"/>
      <c r="D96" s="27"/>
      <c r="E96" s="27"/>
      <c r="F96" s="27"/>
      <c r="G96" s="27"/>
      <c r="H96" s="27"/>
      <c r="I96" s="27"/>
      <c r="J96" s="53"/>
      <c r="K96" s="53"/>
      <c r="L96" s="28"/>
      <c r="M96" s="47" t="str">
        <f t="shared" si="1"/>
        <v/>
      </c>
    </row>
    <row r="97" spans="2:13" ht="15.95" customHeight="1">
      <c r="B97" s="59">
        <v>80</v>
      </c>
      <c r="C97" s="29"/>
      <c r="D97" s="29"/>
      <c r="E97" s="29"/>
      <c r="F97" s="29"/>
      <c r="G97" s="29"/>
      <c r="H97" s="29"/>
      <c r="I97" s="29"/>
      <c r="J97" s="54"/>
      <c r="K97" s="54"/>
      <c r="L97" s="30"/>
      <c r="M97" s="48" t="str">
        <f>IF(J97="","",ROUNDUP(((J97*1000-L97)/(K97*1000-L97)),2))</f>
        <v/>
      </c>
    </row>
    <row r="98" spans="2:13" ht="15.95" customHeight="1">
      <c r="C98" s="61"/>
      <c r="D98" s="61"/>
      <c r="E98" s="61"/>
      <c r="F98" s="61"/>
      <c r="G98" s="61"/>
      <c r="H98" s="61"/>
      <c r="I98" s="61"/>
      <c r="J98" s="62"/>
      <c r="K98" s="62"/>
      <c r="L98" s="63"/>
      <c r="M98" s="18"/>
    </row>
    <row r="99" spans="2:13" ht="9.9499999999999993" customHeight="1"/>
    <row r="100" spans="2:13" ht="18" customHeight="1"/>
    <row r="101" spans="2:13" ht="9.9499999999999993" customHeight="1"/>
    <row r="102" spans="2:13" ht="18" customHeight="1">
      <c r="B102" s="1" t="s">
        <v>88</v>
      </c>
    </row>
    <row r="103" spans="2:13" ht="18" customHeight="1">
      <c r="B103" s="1" t="s">
        <v>18</v>
      </c>
    </row>
    <row r="104" spans="2:13" ht="18" customHeight="1">
      <c r="B104" s="134" t="s">
        <v>4</v>
      </c>
      <c r="C104" s="134" t="s">
        <v>5</v>
      </c>
      <c r="D104" s="134" t="s">
        <v>6</v>
      </c>
      <c r="E104" s="134" t="s">
        <v>7</v>
      </c>
      <c r="F104" s="134" t="s">
        <v>8</v>
      </c>
      <c r="G104" s="133" t="s">
        <v>1</v>
      </c>
      <c r="H104" s="133"/>
      <c r="I104" s="133"/>
      <c r="J104" s="133"/>
      <c r="K104" s="133"/>
      <c r="L104" s="133"/>
      <c r="M104" s="133"/>
    </row>
    <row r="105" spans="2:13" ht="30" customHeight="1">
      <c r="B105" s="134"/>
      <c r="C105" s="134"/>
      <c r="D105" s="134"/>
      <c r="E105" s="134"/>
      <c r="F105" s="134"/>
      <c r="G105" s="133" t="s">
        <v>0</v>
      </c>
      <c r="H105" s="133"/>
      <c r="I105" s="133"/>
      <c r="J105" s="133" t="s">
        <v>93</v>
      </c>
      <c r="K105" s="133"/>
      <c r="L105" s="133"/>
      <c r="M105" s="133"/>
    </row>
    <row r="106" spans="2:13" ht="68.099999999999994" customHeight="1">
      <c r="B106" s="134"/>
      <c r="C106" s="134"/>
      <c r="D106" s="134"/>
      <c r="E106" s="135"/>
      <c r="F106" s="135"/>
      <c r="G106" s="31" t="s">
        <v>16</v>
      </c>
      <c r="H106" s="31" t="s">
        <v>17</v>
      </c>
      <c r="I106" s="133" t="s">
        <v>2</v>
      </c>
      <c r="J106" s="31" t="s">
        <v>12</v>
      </c>
      <c r="K106" s="31" t="s">
        <v>13</v>
      </c>
      <c r="L106" s="31" t="s">
        <v>14</v>
      </c>
      <c r="M106" s="133" t="s">
        <v>3</v>
      </c>
    </row>
    <row r="107" spans="2:13" ht="18" customHeight="1">
      <c r="B107" s="134"/>
      <c r="C107" s="134"/>
      <c r="D107" s="134"/>
      <c r="E107" s="32" t="s">
        <v>10</v>
      </c>
      <c r="F107" s="32" t="s">
        <v>9</v>
      </c>
      <c r="G107" s="33" t="s">
        <v>15</v>
      </c>
      <c r="H107" s="32" t="s">
        <v>11</v>
      </c>
      <c r="I107" s="133"/>
      <c r="J107" s="32" t="s">
        <v>95</v>
      </c>
      <c r="K107" s="32" t="s">
        <v>95</v>
      </c>
      <c r="L107" s="32" t="s">
        <v>92</v>
      </c>
      <c r="M107" s="133"/>
    </row>
    <row r="108" spans="2:13" ht="15.95" customHeight="1">
      <c r="B108" s="58">
        <v>81</v>
      </c>
      <c r="C108" s="25"/>
      <c r="D108" s="25"/>
      <c r="E108" s="25"/>
      <c r="F108" s="25"/>
      <c r="G108" s="25"/>
      <c r="H108" s="25"/>
      <c r="I108" s="25"/>
      <c r="J108" s="49"/>
      <c r="K108" s="49"/>
      <c r="L108" s="26"/>
      <c r="M108" s="46" t="str">
        <f>IF(J108="","",ROUNDUP(((J108*1000-L108)/(K108*1000-L108)),2))</f>
        <v/>
      </c>
    </row>
    <row r="109" spans="2:13" ht="15.95" customHeight="1">
      <c r="B109" s="4">
        <v>82</v>
      </c>
      <c r="C109" s="27"/>
      <c r="D109" s="27"/>
      <c r="E109" s="27"/>
      <c r="F109" s="27"/>
      <c r="G109" s="27"/>
      <c r="H109" s="27"/>
      <c r="I109" s="27"/>
      <c r="J109" s="53"/>
      <c r="K109" s="53"/>
      <c r="L109" s="28"/>
      <c r="M109" s="47" t="str">
        <f>IF(J109="","",ROUNDUP(((J109*1000-L109)/(K109*1000-L109)),2))</f>
        <v/>
      </c>
    </row>
    <row r="110" spans="2:13" ht="15.95" customHeight="1">
      <c r="B110" s="4">
        <v>83</v>
      </c>
      <c r="C110" s="27"/>
      <c r="D110" s="27"/>
      <c r="E110" s="27"/>
      <c r="F110" s="27"/>
      <c r="G110" s="27"/>
      <c r="H110" s="27"/>
      <c r="I110" s="27"/>
      <c r="J110" s="53"/>
      <c r="K110" s="53"/>
      <c r="L110" s="28"/>
      <c r="M110" s="47" t="str">
        <f t="shared" ref="M110:M146" si="2">IF(J110="","",ROUNDUP(((J110*1000-L110)/(K110*1000-L110)),2))</f>
        <v/>
      </c>
    </row>
    <row r="111" spans="2:13" ht="15.95" customHeight="1">
      <c r="B111" s="4">
        <v>84</v>
      </c>
      <c r="C111" s="27"/>
      <c r="D111" s="27"/>
      <c r="E111" s="27"/>
      <c r="F111" s="27"/>
      <c r="G111" s="27"/>
      <c r="H111" s="27"/>
      <c r="I111" s="27"/>
      <c r="J111" s="53"/>
      <c r="K111" s="53"/>
      <c r="L111" s="28"/>
      <c r="M111" s="47" t="str">
        <f t="shared" si="2"/>
        <v/>
      </c>
    </row>
    <row r="112" spans="2:13" ht="15.95" customHeight="1">
      <c r="B112" s="59">
        <v>85</v>
      </c>
      <c r="C112" s="29"/>
      <c r="D112" s="29"/>
      <c r="E112" s="29"/>
      <c r="F112" s="29"/>
      <c r="G112" s="29"/>
      <c r="H112" s="29"/>
      <c r="I112" s="29"/>
      <c r="J112" s="54"/>
      <c r="K112" s="54"/>
      <c r="L112" s="30"/>
      <c r="M112" s="48" t="str">
        <f t="shared" si="2"/>
        <v/>
      </c>
    </row>
    <row r="113" spans="2:13" ht="15.95" customHeight="1">
      <c r="B113" s="60">
        <v>86</v>
      </c>
      <c r="C113" s="25"/>
      <c r="D113" s="25"/>
      <c r="E113" s="25"/>
      <c r="F113" s="25"/>
      <c r="G113" s="25"/>
      <c r="H113" s="25"/>
      <c r="I113" s="25"/>
      <c r="J113" s="52"/>
      <c r="K113" s="52"/>
      <c r="L113" s="26"/>
      <c r="M113" s="57" t="str">
        <f t="shared" si="2"/>
        <v/>
      </c>
    </row>
    <row r="114" spans="2:13" ht="15.95" customHeight="1">
      <c r="B114" s="4">
        <v>87</v>
      </c>
      <c r="C114" s="27"/>
      <c r="D114" s="27"/>
      <c r="E114" s="27"/>
      <c r="F114" s="27"/>
      <c r="G114" s="27"/>
      <c r="H114" s="27"/>
      <c r="I114" s="27"/>
      <c r="J114" s="53"/>
      <c r="K114" s="53"/>
      <c r="L114" s="28"/>
      <c r="M114" s="47" t="str">
        <f t="shared" si="2"/>
        <v/>
      </c>
    </row>
    <row r="115" spans="2:13" ht="15.95" customHeight="1">
      <c r="B115" s="4">
        <v>88</v>
      </c>
      <c r="C115" s="27"/>
      <c r="D115" s="27"/>
      <c r="E115" s="27"/>
      <c r="F115" s="27"/>
      <c r="G115" s="27"/>
      <c r="H115" s="27"/>
      <c r="I115" s="27"/>
      <c r="J115" s="53"/>
      <c r="K115" s="53"/>
      <c r="L115" s="28"/>
      <c r="M115" s="47" t="str">
        <f t="shared" si="2"/>
        <v/>
      </c>
    </row>
    <row r="116" spans="2:13" ht="15.95" customHeight="1">
      <c r="B116" s="4">
        <v>89</v>
      </c>
      <c r="C116" s="27"/>
      <c r="D116" s="27"/>
      <c r="E116" s="27"/>
      <c r="F116" s="27"/>
      <c r="G116" s="27"/>
      <c r="H116" s="27"/>
      <c r="I116" s="27"/>
      <c r="J116" s="53"/>
      <c r="K116" s="53"/>
      <c r="L116" s="28"/>
      <c r="M116" s="47" t="str">
        <f t="shared" si="2"/>
        <v/>
      </c>
    </row>
    <row r="117" spans="2:13" ht="15.95" customHeight="1">
      <c r="B117" s="59">
        <v>90</v>
      </c>
      <c r="C117" s="29"/>
      <c r="D117" s="29"/>
      <c r="E117" s="29"/>
      <c r="F117" s="29"/>
      <c r="G117" s="29"/>
      <c r="H117" s="29"/>
      <c r="I117" s="29"/>
      <c r="J117" s="54"/>
      <c r="K117" s="54"/>
      <c r="L117" s="30"/>
      <c r="M117" s="48" t="str">
        <f t="shared" si="2"/>
        <v/>
      </c>
    </row>
    <row r="118" spans="2:13" ht="15.95" customHeight="1">
      <c r="B118" s="60">
        <v>91</v>
      </c>
      <c r="C118" s="25"/>
      <c r="D118" s="25"/>
      <c r="E118" s="25"/>
      <c r="F118" s="25"/>
      <c r="G118" s="25"/>
      <c r="H118" s="25"/>
      <c r="I118" s="25"/>
      <c r="J118" s="52"/>
      <c r="K118" s="52"/>
      <c r="L118" s="26"/>
      <c r="M118" s="57" t="str">
        <f t="shared" si="2"/>
        <v/>
      </c>
    </row>
    <row r="119" spans="2:13" ht="15.95" customHeight="1">
      <c r="B119" s="4">
        <v>92</v>
      </c>
      <c r="C119" s="27"/>
      <c r="D119" s="27"/>
      <c r="E119" s="27"/>
      <c r="F119" s="27"/>
      <c r="G119" s="27"/>
      <c r="H119" s="27"/>
      <c r="I119" s="27"/>
      <c r="J119" s="53"/>
      <c r="K119" s="53"/>
      <c r="L119" s="28"/>
      <c r="M119" s="47" t="str">
        <f t="shared" si="2"/>
        <v/>
      </c>
    </row>
    <row r="120" spans="2:13" ht="15.95" customHeight="1">
      <c r="B120" s="4">
        <v>93</v>
      </c>
      <c r="C120" s="27"/>
      <c r="D120" s="27"/>
      <c r="E120" s="27"/>
      <c r="F120" s="27"/>
      <c r="G120" s="27"/>
      <c r="H120" s="27"/>
      <c r="I120" s="27"/>
      <c r="J120" s="53"/>
      <c r="K120" s="53"/>
      <c r="L120" s="28"/>
      <c r="M120" s="47" t="str">
        <f t="shared" si="2"/>
        <v/>
      </c>
    </row>
    <row r="121" spans="2:13" ht="15.95" customHeight="1">
      <c r="B121" s="4">
        <v>94</v>
      </c>
      <c r="C121" s="27"/>
      <c r="D121" s="27"/>
      <c r="E121" s="27"/>
      <c r="F121" s="27"/>
      <c r="G121" s="27"/>
      <c r="H121" s="27"/>
      <c r="I121" s="27"/>
      <c r="J121" s="53"/>
      <c r="K121" s="53"/>
      <c r="L121" s="28"/>
      <c r="M121" s="47" t="str">
        <f t="shared" si="2"/>
        <v/>
      </c>
    </row>
    <row r="122" spans="2:13" ht="15.95" customHeight="1">
      <c r="B122" s="59">
        <v>95</v>
      </c>
      <c r="C122" s="29"/>
      <c r="D122" s="29"/>
      <c r="E122" s="29"/>
      <c r="F122" s="29"/>
      <c r="G122" s="29"/>
      <c r="H122" s="29"/>
      <c r="I122" s="29"/>
      <c r="J122" s="54"/>
      <c r="K122" s="54"/>
      <c r="L122" s="30"/>
      <c r="M122" s="48" t="str">
        <f t="shared" si="2"/>
        <v/>
      </c>
    </row>
    <row r="123" spans="2:13" ht="15.95" customHeight="1">
      <c r="B123" s="60">
        <v>96</v>
      </c>
      <c r="C123" s="25"/>
      <c r="D123" s="25"/>
      <c r="E123" s="25"/>
      <c r="F123" s="25"/>
      <c r="G123" s="25"/>
      <c r="H123" s="25"/>
      <c r="I123" s="25"/>
      <c r="J123" s="52"/>
      <c r="K123" s="52"/>
      <c r="L123" s="26"/>
      <c r="M123" s="57" t="str">
        <f t="shared" si="2"/>
        <v/>
      </c>
    </row>
    <row r="124" spans="2:13" ht="15.95" customHeight="1">
      <c r="B124" s="4">
        <v>97</v>
      </c>
      <c r="C124" s="27"/>
      <c r="D124" s="27"/>
      <c r="E124" s="27"/>
      <c r="F124" s="27"/>
      <c r="G124" s="27"/>
      <c r="H124" s="27"/>
      <c r="I124" s="27"/>
      <c r="J124" s="53"/>
      <c r="K124" s="53"/>
      <c r="L124" s="28"/>
      <c r="M124" s="47" t="str">
        <f t="shared" si="2"/>
        <v/>
      </c>
    </row>
    <row r="125" spans="2:13" ht="15.95" customHeight="1">
      <c r="B125" s="4">
        <v>98</v>
      </c>
      <c r="C125" s="27"/>
      <c r="D125" s="27"/>
      <c r="E125" s="27"/>
      <c r="F125" s="27"/>
      <c r="G125" s="27"/>
      <c r="H125" s="27"/>
      <c r="I125" s="27"/>
      <c r="J125" s="53"/>
      <c r="K125" s="53"/>
      <c r="L125" s="28"/>
      <c r="M125" s="47" t="str">
        <f t="shared" si="2"/>
        <v/>
      </c>
    </row>
    <row r="126" spans="2:13" ht="15.95" customHeight="1">
      <c r="B126" s="4">
        <v>99</v>
      </c>
      <c r="C126" s="27"/>
      <c r="D126" s="27"/>
      <c r="E126" s="27"/>
      <c r="F126" s="27"/>
      <c r="G126" s="27"/>
      <c r="H126" s="27"/>
      <c r="I126" s="27"/>
      <c r="J126" s="53"/>
      <c r="K126" s="53"/>
      <c r="L126" s="28"/>
      <c r="M126" s="47" t="str">
        <f t="shared" si="2"/>
        <v/>
      </c>
    </row>
    <row r="127" spans="2:13" ht="15.95" customHeight="1">
      <c r="B127" s="59">
        <v>100</v>
      </c>
      <c r="C127" s="29"/>
      <c r="D127" s="29"/>
      <c r="E127" s="29"/>
      <c r="F127" s="29"/>
      <c r="G127" s="29"/>
      <c r="H127" s="29"/>
      <c r="I127" s="29"/>
      <c r="J127" s="54"/>
      <c r="K127" s="54"/>
      <c r="L127" s="30"/>
      <c r="M127" s="48" t="str">
        <f t="shared" si="2"/>
        <v/>
      </c>
    </row>
    <row r="128" spans="2:13" ht="15.95" customHeight="1">
      <c r="B128" s="60">
        <v>101</v>
      </c>
      <c r="C128" s="25"/>
      <c r="D128" s="25"/>
      <c r="E128" s="25"/>
      <c r="F128" s="25"/>
      <c r="G128" s="25"/>
      <c r="H128" s="25"/>
      <c r="I128" s="25"/>
      <c r="J128" s="52"/>
      <c r="K128" s="52"/>
      <c r="L128" s="26"/>
      <c r="M128" s="57" t="str">
        <f t="shared" si="2"/>
        <v/>
      </c>
    </row>
    <row r="129" spans="2:13" ht="15.95" customHeight="1">
      <c r="B129" s="4">
        <v>102</v>
      </c>
      <c r="C129" s="27"/>
      <c r="D129" s="27"/>
      <c r="E129" s="27"/>
      <c r="F129" s="27"/>
      <c r="G129" s="27"/>
      <c r="H129" s="27"/>
      <c r="I129" s="27"/>
      <c r="J129" s="53"/>
      <c r="K129" s="53"/>
      <c r="L129" s="28"/>
      <c r="M129" s="47" t="str">
        <f t="shared" si="2"/>
        <v/>
      </c>
    </row>
    <row r="130" spans="2:13" ht="15.95" customHeight="1">
      <c r="B130" s="4">
        <v>103</v>
      </c>
      <c r="C130" s="27"/>
      <c r="D130" s="27"/>
      <c r="E130" s="27"/>
      <c r="F130" s="27"/>
      <c r="G130" s="27"/>
      <c r="H130" s="27"/>
      <c r="I130" s="27"/>
      <c r="J130" s="53"/>
      <c r="K130" s="53"/>
      <c r="L130" s="28"/>
      <c r="M130" s="47" t="str">
        <f t="shared" si="2"/>
        <v/>
      </c>
    </row>
    <row r="131" spans="2:13" ht="15.95" customHeight="1">
      <c r="B131" s="4">
        <v>104</v>
      </c>
      <c r="C131" s="27"/>
      <c r="D131" s="27"/>
      <c r="E131" s="27"/>
      <c r="F131" s="27"/>
      <c r="G131" s="27"/>
      <c r="H131" s="27"/>
      <c r="I131" s="27"/>
      <c r="J131" s="53"/>
      <c r="K131" s="53"/>
      <c r="L131" s="28"/>
      <c r="M131" s="47" t="str">
        <f t="shared" si="2"/>
        <v/>
      </c>
    </row>
    <row r="132" spans="2:13" ht="15.95" customHeight="1">
      <c r="B132" s="59">
        <v>105</v>
      </c>
      <c r="C132" s="29"/>
      <c r="D132" s="29"/>
      <c r="E132" s="29"/>
      <c r="F132" s="29"/>
      <c r="G132" s="29"/>
      <c r="H132" s="29"/>
      <c r="I132" s="29"/>
      <c r="J132" s="54"/>
      <c r="K132" s="54"/>
      <c r="L132" s="30"/>
      <c r="M132" s="48" t="str">
        <f t="shared" si="2"/>
        <v/>
      </c>
    </row>
    <row r="133" spans="2:13" ht="15.95" customHeight="1">
      <c r="B133" s="60">
        <v>106</v>
      </c>
      <c r="C133" s="25"/>
      <c r="D133" s="25"/>
      <c r="E133" s="25"/>
      <c r="F133" s="25"/>
      <c r="G133" s="25"/>
      <c r="H133" s="25"/>
      <c r="I133" s="25"/>
      <c r="J133" s="52"/>
      <c r="K133" s="52"/>
      <c r="L133" s="26"/>
      <c r="M133" s="57" t="str">
        <f t="shared" si="2"/>
        <v/>
      </c>
    </row>
    <row r="134" spans="2:13" ht="15.95" customHeight="1">
      <c r="B134" s="4">
        <v>107</v>
      </c>
      <c r="C134" s="27"/>
      <c r="D134" s="27"/>
      <c r="E134" s="27"/>
      <c r="F134" s="27"/>
      <c r="G134" s="27"/>
      <c r="H134" s="27"/>
      <c r="I134" s="27"/>
      <c r="J134" s="53"/>
      <c r="K134" s="53"/>
      <c r="L134" s="28"/>
      <c r="M134" s="47" t="str">
        <f t="shared" si="2"/>
        <v/>
      </c>
    </row>
    <row r="135" spans="2:13" ht="15.95" customHeight="1">
      <c r="B135" s="4">
        <v>108</v>
      </c>
      <c r="C135" s="27"/>
      <c r="D135" s="27"/>
      <c r="E135" s="27"/>
      <c r="F135" s="27"/>
      <c r="G135" s="27"/>
      <c r="H135" s="27"/>
      <c r="I135" s="27"/>
      <c r="J135" s="53"/>
      <c r="K135" s="53"/>
      <c r="L135" s="28"/>
      <c r="M135" s="47" t="str">
        <f t="shared" si="2"/>
        <v/>
      </c>
    </row>
    <row r="136" spans="2:13" ht="15.95" customHeight="1">
      <c r="B136" s="4">
        <v>109</v>
      </c>
      <c r="C136" s="27"/>
      <c r="D136" s="27"/>
      <c r="E136" s="27"/>
      <c r="F136" s="27"/>
      <c r="G136" s="27"/>
      <c r="H136" s="27"/>
      <c r="I136" s="27"/>
      <c r="J136" s="53"/>
      <c r="K136" s="53"/>
      <c r="L136" s="28"/>
      <c r="M136" s="47" t="str">
        <f t="shared" si="2"/>
        <v/>
      </c>
    </row>
    <row r="137" spans="2:13" ht="15.95" customHeight="1">
      <c r="B137" s="59">
        <v>110</v>
      </c>
      <c r="C137" s="29"/>
      <c r="D137" s="29"/>
      <c r="E137" s="29"/>
      <c r="F137" s="29"/>
      <c r="G137" s="29"/>
      <c r="H137" s="29"/>
      <c r="I137" s="29"/>
      <c r="J137" s="54"/>
      <c r="K137" s="54"/>
      <c r="L137" s="30"/>
      <c r="M137" s="48" t="str">
        <f t="shared" si="2"/>
        <v/>
      </c>
    </row>
    <row r="138" spans="2:13" ht="15.95" customHeight="1">
      <c r="B138" s="60">
        <v>111</v>
      </c>
      <c r="C138" s="25"/>
      <c r="D138" s="25"/>
      <c r="E138" s="25"/>
      <c r="F138" s="25"/>
      <c r="G138" s="25"/>
      <c r="H138" s="25"/>
      <c r="I138" s="25"/>
      <c r="J138" s="52"/>
      <c r="K138" s="52"/>
      <c r="L138" s="26"/>
      <c r="M138" s="57" t="str">
        <f t="shared" si="2"/>
        <v/>
      </c>
    </row>
    <row r="139" spans="2:13" ht="15.95" customHeight="1">
      <c r="B139" s="4">
        <v>112</v>
      </c>
      <c r="C139" s="27"/>
      <c r="D139" s="27"/>
      <c r="E139" s="27"/>
      <c r="F139" s="27"/>
      <c r="G139" s="27"/>
      <c r="H139" s="27"/>
      <c r="I139" s="27"/>
      <c r="J139" s="53"/>
      <c r="K139" s="53"/>
      <c r="L139" s="28"/>
      <c r="M139" s="47" t="str">
        <f t="shared" si="2"/>
        <v/>
      </c>
    </row>
    <row r="140" spans="2:13" ht="15.95" customHeight="1">
      <c r="B140" s="4">
        <v>113</v>
      </c>
      <c r="C140" s="27"/>
      <c r="D140" s="27"/>
      <c r="E140" s="27"/>
      <c r="F140" s="27"/>
      <c r="G140" s="27"/>
      <c r="H140" s="27"/>
      <c r="I140" s="27"/>
      <c r="J140" s="53"/>
      <c r="K140" s="53"/>
      <c r="L140" s="28"/>
      <c r="M140" s="47" t="str">
        <f t="shared" si="2"/>
        <v/>
      </c>
    </row>
    <row r="141" spans="2:13" ht="15.95" customHeight="1">
      <c r="B141" s="4">
        <v>114</v>
      </c>
      <c r="C141" s="27"/>
      <c r="D141" s="27"/>
      <c r="E141" s="27"/>
      <c r="F141" s="27"/>
      <c r="G141" s="27"/>
      <c r="H141" s="27"/>
      <c r="I141" s="27"/>
      <c r="J141" s="53"/>
      <c r="K141" s="53"/>
      <c r="L141" s="28"/>
      <c r="M141" s="47" t="str">
        <f t="shared" si="2"/>
        <v/>
      </c>
    </row>
    <row r="142" spans="2:13" ht="15.95" customHeight="1">
      <c r="B142" s="59">
        <v>115</v>
      </c>
      <c r="C142" s="29"/>
      <c r="D142" s="29"/>
      <c r="E142" s="29"/>
      <c r="F142" s="29"/>
      <c r="G142" s="29"/>
      <c r="H142" s="29"/>
      <c r="I142" s="29"/>
      <c r="J142" s="54"/>
      <c r="K142" s="54"/>
      <c r="L142" s="30"/>
      <c r="M142" s="48" t="str">
        <f t="shared" si="2"/>
        <v/>
      </c>
    </row>
    <row r="143" spans="2:13" ht="15.95" customHeight="1">
      <c r="B143" s="60">
        <v>116</v>
      </c>
      <c r="C143" s="25"/>
      <c r="D143" s="25"/>
      <c r="E143" s="25"/>
      <c r="F143" s="25"/>
      <c r="G143" s="25"/>
      <c r="H143" s="25"/>
      <c r="I143" s="25"/>
      <c r="J143" s="52"/>
      <c r="K143" s="52"/>
      <c r="L143" s="26"/>
      <c r="M143" s="57" t="str">
        <f t="shared" si="2"/>
        <v/>
      </c>
    </row>
    <row r="144" spans="2:13" ht="15.95" customHeight="1">
      <c r="B144" s="4">
        <v>117</v>
      </c>
      <c r="C144" s="27"/>
      <c r="D144" s="27"/>
      <c r="E144" s="27"/>
      <c r="F144" s="27"/>
      <c r="G144" s="27"/>
      <c r="H144" s="27"/>
      <c r="I144" s="27"/>
      <c r="J144" s="53"/>
      <c r="K144" s="53"/>
      <c r="L144" s="28"/>
      <c r="M144" s="47" t="str">
        <f t="shared" si="2"/>
        <v/>
      </c>
    </row>
    <row r="145" spans="2:13" ht="15.95" customHeight="1">
      <c r="B145" s="4">
        <v>118</v>
      </c>
      <c r="C145" s="27"/>
      <c r="D145" s="27"/>
      <c r="E145" s="27"/>
      <c r="F145" s="27"/>
      <c r="G145" s="27"/>
      <c r="H145" s="27"/>
      <c r="I145" s="27"/>
      <c r="J145" s="53"/>
      <c r="K145" s="53"/>
      <c r="L145" s="28"/>
      <c r="M145" s="47" t="str">
        <f t="shared" si="2"/>
        <v/>
      </c>
    </row>
    <row r="146" spans="2:13" ht="15.95" customHeight="1">
      <c r="B146" s="4">
        <v>119</v>
      </c>
      <c r="C146" s="27"/>
      <c r="D146" s="27"/>
      <c r="E146" s="27"/>
      <c r="F146" s="27"/>
      <c r="G146" s="27"/>
      <c r="H146" s="27"/>
      <c r="I146" s="27"/>
      <c r="J146" s="53"/>
      <c r="K146" s="53"/>
      <c r="L146" s="28"/>
      <c r="M146" s="47" t="str">
        <f t="shared" si="2"/>
        <v/>
      </c>
    </row>
    <row r="147" spans="2:13" ht="15.95" customHeight="1">
      <c r="B147" s="59">
        <v>120</v>
      </c>
      <c r="C147" s="29"/>
      <c r="D147" s="29"/>
      <c r="E147" s="29"/>
      <c r="F147" s="29"/>
      <c r="G147" s="29"/>
      <c r="H147" s="29"/>
      <c r="I147" s="29"/>
      <c r="J147" s="54"/>
      <c r="K147" s="54"/>
      <c r="L147" s="30"/>
      <c r="M147" s="48" t="str">
        <f>IF(J147="","",ROUNDUP(((J147*1000-L147)/(K147*1000-L147)),2))</f>
        <v/>
      </c>
    </row>
    <row r="148" spans="2:13" ht="15.95" customHeight="1">
      <c r="C148" s="61"/>
      <c r="D148" s="61"/>
      <c r="E148" s="61"/>
      <c r="F148" s="61"/>
      <c r="G148" s="61"/>
      <c r="H148" s="61"/>
      <c r="I148" s="61"/>
      <c r="J148" s="62"/>
      <c r="K148" s="62"/>
      <c r="L148" s="63"/>
      <c r="M148" s="18"/>
    </row>
    <row r="149" spans="2:13" ht="9.9499999999999993" customHeight="1"/>
    <row r="150" spans="2:13" ht="18" customHeight="1"/>
    <row r="151" spans="2:13" ht="9.9499999999999993" customHeight="1"/>
    <row r="152" spans="2:13" ht="18" customHeight="1">
      <c r="B152" s="1" t="s">
        <v>88</v>
      </c>
    </row>
    <row r="153" spans="2:13" ht="18" customHeight="1">
      <c r="B153" s="1" t="s">
        <v>18</v>
      </c>
    </row>
    <row r="154" spans="2:13" ht="18" customHeight="1">
      <c r="B154" s="134" t="s">
        <v>4</v>
      </c>
      <c r="C154" s="134" t="s">
        <v>5</v>
      </c>
      <c r="D154" s="134" t="s">
        <v>6</v>
      </c>
      <c r="E154" s="134" t="s">
        <v>7</v>
      </c>
      <c r="F154" s="134" t="s">
        <v>8</v>
      </c>
      <c r="G154" s="133" t="s">
        <v>1</v>
      </c>
      <c r="H154" s="133"/>
      <c r="I154" s="133"/>
      <c r="J154" s="133"/>
      <c r="K154" s="133"/>
      <c r="L154" s="133"/>
      <c r="M154" s="133"/>
    </row>
    <row r="155" spans="2:13" ht="30" customHeight="1">
      <c r="B155" s="134"/>
      <c r="C155" s="134"/>
      <c r="D155" s="134"/>
      <c r="E155" s="134"/>
      <c r="F155" s="134"/>
      <c r="G155" s="133" t="s">
        <v>0</v>
      </c>
      <c r="H155" s="133"/>
      <c r="I155" s="133"/>
      <c r="J155" s="133" t="s">
        <v>93</v>
      </c>
      <c r="K155" s="133"/>
      <c r="L155" s="133"/>
      <c r="M155" s="133"/>
    </row>
    <row r="156" spans="2:13" ht="68.099999999999994" customHeight="1">
      <c r="B156" s="134"/>
      <c r="C156" s="134"/>
      <c r="D156" s="134"/>
      <c r="E156" s="135"/>
      <c r="F156" s="135"/>
      <c r="G156" s="31" t="s">
        <v>16</v>
      </c>
      <c r="H156" s="31" t="s">
        <v>17</v>
      </c>
      <c r="I156" s="133" t="s">
        <v>2</v>
      </c>
      <c r="J156" s="31" t="s">
        <v>12</v>
      </c>
      <c r="K156" s="31" t="s">
        <v>13</v>
      </c>
      <c r="L156" s="31" t="s">
        <v>14</v>
      </c>
      <c r="M156" s="133" t="s">
        <v>3</v>
      </c>
    </row>
    <row r="157" spans="2:13" ht="18" customHeight="1">
      <c r="B157" s="134"/>
      <c r="C157" s="134"/>
      <c r="D157" s="134"/>
      <c r="E157" s="32" t="s">
        <v>10</v>
      </c>
      <c r="F157" s="32" t="s">
        <v>9</v>
      </c>
      <c r="G157" s="33" t="s">
        <v>15</v>
      </c>
      <c r="H157" s="32" t="s">
        <v>11</v>
      </c>
      <c r="I157" s="133"/>
      <c r="J157" s="32" t="s">
        <v>95</v>
      </c>
      <c r="K157" s="32" t="s">
        <v>95</v>
      </c>
      <c r="L157" s="32" t="s">
        <v>92</v>
      </c>
      <c r="M157" s="133"/>
    </row>
    <row r="158" spans="2:13" ht="15.95" customHeight="1">
      <c r="B158" s="58">
        <v>121</v>
      </c>
      <c r="C158" s="25"/>
      <c r="D158" s="25"/>
      <c r="E158" s="25"/>
      <c r="F158" s="25"/>
      <c r="G158" s="25"/>
      <c r="H158" s="25"/>
      <c r="I158" s="25"/>
      <c r="J158" s="49"/>
      <c r="K158" s="49"/>
      <c r="L158" s="26"/>
      <c r="M158" s="46" t="str">
        <f>IF(J158="","",ROUNDUP(((J158*1000-L158)/(K158*1000-L158)),2))</f>
        <v/>
      </c>
    </row>
    <row r="159" spans="2:13" ht="15.95" customHeight="1">
      <c r="B159" s="4">
        <v>122</v>
      </c>
      <c r="C159" s="27"/>
      <c r="D159" s="27"/>
      <c r="E159" s="27"/>
      <c r="F159" s="27"/>
      <c r="G159" s="27"/>
      <c r="H159" s="27"/>
      <c r="I159" s="27"/>
      <c r="J159" s="53"/>
      <c r="K159" s="53"/>
      <c r="L159" s="28"/>
      <c r="M159" s="47" t="str">
        <f>IF(J159="","",ROUNDUP(((J159*1000-L159)/(K159*1000-L159)),2))</f>
        <v/>
      </c>
    </row>
    <row r="160" spans="2:13" ht="15.95" customHeight="1">
      <c r="B160" s="4">
        <v>123</v>
      </c>
      <c r="C160" s="27"/>
      <c r="D160" s="27"/>
      <c r="E160" s="27"/>
      <c r="F160" s="27"/>
      <c r="G160" s="27"/>
      <c r="H160" s="27"/>
      <c r="I160" s="27"/>
      <c r="J160" s="53"/>
      <c r="K160" s="53"/>
      <c r="L160" s="28"/>
      <c r="M160" s="47" t="str">
        <f t="shared" ref="M160:M196" si="3">IF(J160="","",ROUNDUP(((J160*1000-L160)/(K160*1000-L160)),2))</f>
        <v/>
      </c>
    </row>
    <row r="161" spans="2:13" ht="15.95" customHeight="1">
      <c r="B161" s="4">
        <v>124</v>
      </c>
      <c r="C161" s="27"/>
      <c r="D161" s="27"/>
      <c r="E161" s="27"/>
      <c r="F161" s="27"/>
      <c r="G161" s="27"/>
      <c r="H161" s="27"/>
      <c r="I161" s="27"/>
      <c r="J161" s="53"/>
      <c r="K161" s="53"/>
      <c r="L161" s="28"/>
      <c r="M161" s="47" t="str">
        <f t="shared" si="3"/>
        <v/>
      </c>
    </row>
    <row r="162" spans="2:13" ht="15.95" customHeight="1">
      <c r="B162" s="59">
        <v>125</v>
      </c>
      <c r="C162" s="29"/>
      <c r="D162" s="29"/>
      <c r="E162" s="29"/>
      <c r="F162" s="29"/>
      <c r="G162" s="29"/>
      <c r="H162" s="29"/>
      <c r="I162" s="29"/>
      <c r="J162" s="54"/>
      <c r="K162" s="54"/>
      <c r="L162" s="30"/>
      <c r="M162" s="48" t="str">
        <f t="shared" si="3"/>
        <v/>
      </c>
    </row>
    <row r="163" spans="2:13" ht="15.95" customHeight="1">
      <c r="B163" s="60">
        <v>126</v>
      </c>
      <c r="C163" s="25"/>
      <c r="D163" s="25"/>
      <c r="E163" s="25"/>
      <c r="F163" s="25"/>
      <c r="G163" s="25"/>
      <c r="H163" s="25"/>
      <c r="I163" s="25"/>
      <c r="J163" s="52"/>
      <c r="K163" s="52"/>
      <c r="L163" s="26"/>
      <c r="M163" s="57" t="str">
        <f t="shared" si="3"/>
        <v/>
      </c>
    </row>
    <row r="164" spans="2:13" ht="15.95" customHeight="1">
      <c r="B164" s="4">
        <v>127</v>
      </c>
      <c r="C164" s="27"/>
      <c r="D164" s="27"/>
      <c r="E164" s="27"/>
      <c r="F164" s="27"/>
      <c r="G164" s="27"/>
      <c r="H164" s="27"/>
      <c r="I164" s="27"/>
      <c r="J164" s="53"/>
      <c r="K164" s="53"/>
      <c r="L164" s="28"/>
      <c r="M164" s="47" t="str">
        <f t="shared" si="3"/>
        <v/>
      </c>
    </row>
    <row r="165" spans="2:13" ht="15.95" customHeight="1">
      <c r="B165" s="4">
        <v>128</v>
      </c>
      <c r="C165" s="27"/>
      <c r="D165" s="27"/>
      <c r="E165" s="27"/>
      <c r="F165" s="27"/>
      <c r="G165" s="27"/>
      <c r="H165" s="27"/>
      <c r="I165" s="27"/>
      <c r="J165" s="53"/>
      <c r="K165" s="53"/>
      <c r="L165" s="28"/>
      <c r="M165" s="47" t="str">
        <f t="shared" si="3"/>
        <v/>
      </c>
    </row>
    <row r="166" spans="2:13" ht="15.95" customHeight="1">
      <c r="B166" s="4">
        <v>129</v>
      </c>
      <c r="C166" s="27"/>
      <c r="D166" s="27"/>
      <c r="E166" s="27"/>
      <c r="F166" s="27"/>
      <c r="G166" s="27"/>
      <c r="H166" s="27"/>
      <c r="I166" s="27"/>
      <c r="J166" s="53"/>
      <c r="K166" s="53"/>
      <c r="L166" s="28"/>
      <c r="M166" s="47" t="str">
        <f t="shared" si="3"/>
        <v/>
      </c>
    </row>
    <row r="167" spans="2:13" ht="15.95" customHeight="1">
      <c r="B167" s="59">
        <v>130</v>
      </c>
      <c r="C167" s="29"/>
      <c r="D167" s="29"/>
      <c r="E167" s="29"/>
      <c r="F167" s="29"/>
      <c r="G167" s="29"/>
      <c r="H167" s="29"/>
      <c r="I167" s="29"/>
      <c r="J167" s="54"/>
      <c r="K167" s="54"/>
      <c r="L167" s="30"/>
      <c r="M167" s="48" t="str">
        <f t="shared" si="3"/>
        <v/>
      </c>
    </row>
    <row r="168" spans="2:13" ht="15.95" customHeight="1">
      <c r="B168" s="60">
        <v>131</v>
      </c>
      <c r="C168" s="25"/>
      <c r="D168" s="25"/>
      <c r="E168" s="25"/>
      <c r="F168" s="25"/>
      <c r="G168" s="25"/>
      <c r="H168" s="25"/>
      <c r="I168" s="25"/>
      <c r="J168" s="52"/>
      <c r="K168" s="52"/>
      <c r="L168" s="26"/>
      <c r="M168" s="57" t="str">
        <f t="shared" si="3"/>
        <v/>
      </c>
    </row>
    <row r="169" spans="2:13" ht="15.95" customHeight="1">
      <c r="B169" s="4">
        <v>132</v>
      </c>
      <c r="C169" s="27"/>
      <c r="D169" s="27"/>
      <c r="E169" s="27"/>
      <c r="F169" s="27"/>
      <c r="G169" s="27"/>
      <c r="H169" s="27"/>
      <c r="I169" s="27"/>
      <c r="J169" s="53"/>
      <c r="K169" s="53"/>
      <c r="L169" s="28"/>
      <c r="M169" s="47" t="str">
        <f t="shared" si="3"/>
        <v/>
      </c>
    </row>
    <row r="170" spans="2:13" ht="15.95" customHeight="1">
      <c r="B170" s="4">
        <v>133</v>
      </c>
      <c r="C170" s="27"/>
      <c r="D170" s="27"/>
      <c r="E170" s="27"/>
      <c r="F170" s="27"/>
      <c r="G170" s="27"/>
      <c r="H170" s="27"/>
      <c r="I170" s="27"/>
      <c r="J170" s="53"/>
      <c r="K170" s="53"/>
      <c r="L170" s="28"/>
      <c r="M170" s="47" t="str">
        <f t="shared" si="3"/>
        <v/>
      </c>
    </row>
    <row r="171" spans="2:13" ht="15.95" customHeight="1">
      <c r="B171" s="4">
        <v>134</v>
      </c>
      <c r="C171" s="27"/>
      <c r="D171" s="27"/>
      <c r="E171" s="27"/>
      <c r="F171" s="27"/>
      <c r="G171" s="27"/>
      <c r="H171" s="27"/>
      <c r="I171" s="27"/>
      <c r="J171" s="53"/>
      <c r="K171" s="53"/>
      <c r="L171" s="28"/>
      <c r="M171" s="47" t="str">
        <f t="shared" si="3"/>
        <v/>
      </c>
    </row>
    <row r="172" spans="2:13" ht="15.95" customHeight="1">
      <c r="B172" s="59">
        <v>135</v>
      </c>
      <c r="C172" s="29"/>
      <c r="D172" s="29"/>
      <c r="E172" s="29"/>
      <c r="F172" s="29"/>
      <c r="G172" s="29"/>
      <c r="H172" s="29"/>
      <c r="I172" s="29"/>
      <c r="J172" s="54"/>
      <c r="K172" s="54"/>
      <c r="L172" s="30"/>
      <c r="M172" s="48" t="str">
        <f t="shared" si="3"/>
        <v/>
      </c>
    </row>
    <row r="173" spans="2:13" ht="15.95" customHeight="1">
      <c r="B173" s="60">
        <v>136</v>
      </c>
      <c r="C173" s="25"/>
      <c r="D173" s="25"/>
      <c r="E173" s="25"/>
      <c r="F173" s="25"/>
      <c r="G173" s="25"/>
      <c r="H173" s="25"/>
      <c r="I173" s="25"/>
      <c r="J173" s="52"/>
      <c r="K173" s="52"/>
      <c r="L173" s="26"/>
      <c r="M173" s="57" t="str">
        <f t="shared" si="3"/>
        <v/>
      </c>
    </row>
    <row r="174" spans="2:13" ht="15.95" customHeight="1">
      <c r="B174" s="4">
        <v>137</v>
      </c>
      <c r="C174" s="27"/>
      <c r="D174" s="27"/>
      <c r="E174" s="27"/>
      <c r="F174" s="27"/>
      <c r="G174" s="27"/>
      <c r="H174" s="27"/>
      <c r="I174" s="27"/>
      <c r="J174" s="53"/>
      <c r="K174" s="53"/>
      <c r="L174" s="28"/>
      <c r="M174" s="47" t="str">
        <f t="shared" si="3"/>
        <v/>
      </c>
    </row>
    <row r="175" spans="2:13" ht="15.95" customHeight="1">
      <c r="B175" s="4">
        <v>138</v>
      </c>
      <c r="C175" s="27"/>
      <c r="D175" s="27"/>
      <c r="E175" s="27"/>
      <c r="F175" s="27"/>
      <c r="G175" s="27"/>
      <c r="H175" s="27"/>
      <c r="I175" s="27"/>
      <c r="J175" s="53"/>
      <c r="K175" s="53"/>
      <c r="L175" s="28"/>
      <c r="M175" s="47" t="str">
        <f t="shared" si="3"/>
        <v/>
      </c>
    </row>
    <row r="176" spans="2:13" ht="15.95" customHeight="1">
      <c r="B176" s="4">
        <v>139</v>
      </c>
      <c r="C176" s="27"/>
      <c r="D176" s="27"/>
      <c r="E176" s="27"/>
      <c r="F176" s="27"/>
      <c r="G176" s="27"/>
      <c r="H176" s="27"/>
      <c r="I176" s="27"/>
      <c r="J176" s="53"/>
      <c r="K176" s="53"/>
      <c r="L176" s="28"/>
      <c r="M176" s="47" t="str">
        <f t="shared" si="3"/>
        <v/>
      </c>
    </row>
    <row r="177" spans="2:13" ht="15.95" customHeight="1">
      <c r="B177" s="59">
        <v>140</v>
      </c>
      <c r="C177" s="29"/>
      <c r="D177" s="29"/>
      <c r="E177" s="29"/>
      <c r="F177" s="29"/>
      <c r="G177" s="29"/>
      <c r="H177" s="29"/>
      <c r="I177" s="29"/>
      <c r="J177" s="54"/>
      <c r="K177" s="54"/>
      <c r="L177" s="30"/>
      <c r="M177" s="48" t="str">
        <f t="shared" si="3"/>
        <v/>
      </c>
    </row>
    <row r="178" spans="2:13" ht="15.95" customHeight="1">
      <c r="B178" s="60">
        <v>141</v>
      </c>
      <c r="C178" s="25"/>
      <c r="D178" s="25"/>
      <c r="E178" s="25"/>
      <c r="F178" s="25"/>
      <c r="G178" s="25"/>
      <c r="H178" s="25"/>
      <c r="I178" s="25"/>
      <c r="J178" s="52"/>
      <c r="K178" s="52"/>
      <c r="L178" s="26"/>
      <c r="M178" s="57" t="str">
        <f t="shared" si="3"/>
        <v/>
      </c>
    </row>
    <row r="179" spans="2:13" ht="15.95" customHeight="1">
      <c r="B179" s="4">
        <v>142</v>
      </c>
      <c r="C179" s="27"/>
      <c r="D179" s="27"/>
      <c r="E179" s="27"/>
      <c r="F179" s="27"/>
      <c r="G179" s="27"/>
      <c r="H179" s="27"/>
      <c r="I179" s="27"/>
      <c r="J179" s="53"/>
      <c r="K179" s="53"/>
      <c r="L179" s="28"/>
      <c r="M179" s="47" t="str">
        <f t="shared" si="3"/>
        <v/>
      </c>
    </row>
    <row r="180" spans="2:13" ht="15.95" customHeight="1">
      <c r="B180" s="4">
        <v>143</v>
      </c>
      <c r="C180" s="27"/>
      <c r="D180" s="27"/>
      <c r="E180" s="27"/>
      <c r="F180" s="27"/>
      <c r="G180" s="27"/>
      <c r="H180" s="27"/>
      <c r="I180" s="27"/>
      <c r="J180" s="53"/>
      <c r="K180" s="53"/>
      <c r="L180" s="28"/>
      <c r="M180" s="47" t="str">
        <f t="shared" si="3"/>
        <v/>
      </c>
    </row>
    <row r="181" spans="2:13" ht="15.95" customHeight="1">
      <c r="B181" s="4">
        <v>144</v>
      </c>
      <c r="C181" s="27"/>
      <c r="D181" s="27"/>
      <c r="E181" s="27"/>
      <c r="F181" s="27"/>
      <c r="G181" s="27"/>
      <c r="H181" s="27"/>
      <c r="I181" s="27"/>
      <c r="J181" s="53"/>
      <c r="K181" s="53"/>
      <c r="L181" s="28"/>
      <c r="M181" s="47" t="str">
        <f t="shared" si="3"/>
        <v/>
      </c>
    </row>
    <row r="182" spans="2:13" ht="15.95" customHeight="1">
      <c r="B182" s="59">
        <v>145</v>
      </c>
      <c r="C182" s="29"/>
      <c r="D182" s="29"/>
      <c r="E182" s="29"/>
      <c r="F182" s="29"/>
      <c r="G182" s="29"/>
      <c r="H182" s="29"/>
      <c r="I182" s="29"/>
      <c r="J182" s="54"/>
      <c r="K182" s="54"/>
      <c r="L182" s="30"/>
      <c r="M182" s="48" t="str">
        <f t="shared" si="3"/>
        <v/>
      </c>
    </row>
    <row r="183" spans="2:13" ht="15.95" customHeight="1">
      <c r="B183" s="60">
        <v>146</v>
      </c>
      <c r="C183" s="25"/>
      <c r="D183" s="25"/>
      <c r="E183" s="25"/>
      <c r="F183" s="25"/>
      <c r="G183" s="25"/>
      <c r="H183" s="25"/>
      <c r="I183" s="25"/>
      <c r="J183" s="52"/>
      <c r="K183" s="52"/>
      <c r="L183" s="26"/>
      <c r="M183" s="57" t="str">
        <f t="shared" si="3"/>
        <v/>
      </c>
    </row>
    <row r="184" spans="2:13" ht="15.95" customHeight="1">
      <c r="B184" s="4">
        <v>147</v>
      </c>
      <c r="C184" s="27"/>
      <c r="D184" s="27"/>
      <c r="E184" s="27"/>
      <c r="F184" s="27"/>
      <c r="G184" s="27"/>
      <c r="H184" s="27"/>
      <c r="I184" s="27"/>
      <c r="J184" s="53"/>
      <c r="K184" s="53"/>
      <c r="L184" s="28"/>
      <c r="M184" s="47" t="str">
        <f t="shared" si="3"/>
        <v/>
      </c>
    </row>
    <row r="185" spans="2:13" ht="15.95" customHeight="1">
      <c r="B185" s="4">
        <v>148</v>
      </c>
      <c r="C185" s="27"/>
      <c r="D185" s="27"/>
      <c r="E185" s="27"/>
      <c r="F185" s="27"/>
      <c r="G185" s="27"/>
      <c r="H185" s="27"/>
      <c r="I185" s="27"/>
      <c r="J185" s="53"/>
      <c r="K185" s="53"/>
      <c r="L185" s="28"/>
      <c r="M185" s="47" t="str">
        <f t="shared" si="3"/>
        <v/>
      </c>
    </row>
    <row r="186" spans="2:13" ht="15.95" customHeight="1">
      <c r="B186" s="4">
        <v>149</v>
      </c>
      <c r="C186" s="27"/>
      <c r="D186" s="27"/>
      <c r="E186" s="27"/>
      <c r="F186" s="27"/>
      <c r="G186" s="27"/>
      <c r="H186" s="27"/>
      <c r="I186" s="27"/>
      <c r="J186" s="53"/>
      <c r="K186" s="53"/>
      <c r="L186" s="28"/>
      <c r="M186" s="47" t="str">
        <f t="shared" si="3"/>
        <v/>
      </c>
    </row>
    <row r="187" spans="2:13" ht="15.95" customHeight="1">
      <c r="B187" s="59">
        <v>150</v>
      </c>
      <c r="C187" s="29"/>
      <c r="D187" s="29"/>
      <c r="E187" s="29"/>
      <c r="F187" s="29"/>
      <c r="G187" s="29"/>
      <c r="H187" s="29"/>
      <c r="I187" s="29"/>
      <c r="J187" s="54"/>
      <c r="K187" s="54"/>
      <c r="L187" s="30"/>
      <c r="M187" s="48" t="str">
        <f t="shared" si="3"/>
        <v/>
      </c>
    </row>
    <row r="188" spans="2:13" ht="15.95" customHeight="1">
      <c r="B188" s="60">
        <v>151</v>
      </c>
      <c r="C188" s="25"/>
      <c r="D188" s="25"/>
      <c r="E188" s="25"/>
      <c r="F188" s="25"/>
      <c r="G188" s="25"/>
      <c r="H188" s="25"/>
      <c r="I188" s="25"/>
      <c r="J188" s="52"/>
      <c r="K188" s="52"/>
      <c r="L188" s="26"/>
      <c r="M188" s="57" t="str">
        <f t="shared" si="3"/>
        <v/>
      </c>
    </row>
    <row r="189" spans="2:13" ht="15.95" customHeight="1">
      <c r="B189" s="4">
        <v>152</v>
      </c>
      <c r="C189" s="27"/>
      <c r="D189" s="27"/>
      <c r="E189" s="27"/>
      <c r="F189" s="27"/>
      <c r="G189" s="27"/>
      <c r="H189" s="27"/>
      <c r="I189" s="27"/>
      <c r="J189" s="53"/>
      <c r="K189" s="53"/>
      <c r="L189" s="28"/>
      <c r="M189" s="47" t="str">
        <f t="shared" si="3"/>
        <v/>
      </c>
    </row>
    <row r="190" spans="2:13" ht="15.95" customHeight="1">
      <c r="B190" s="4">
        <v>153</v>
      </c>
      <c r="C190" s="27"/>
      <c r="D190" s="27"/>
      <c r="E190" s="27"/>
      <c r="F190" s="27"/>
      <c r="G190" s="27"/>
      <c r="H190" s="27"/>
      <c r="I190" s="27"/>
      <c r="J190" s="53"/>
      <c r="K190" s="53"/>
      <c r="L190" s="28"/>
      <c r="M190" s="47" t="str">
        <f t="shared" si="3"/>
        <v/>
      </c>
    </row>
    <row r="191" spans="2:13" ht="15.95" customHeight="1">
      <c r="B191" s="4">
        <v>154</v>
      </c>
      <c r="C191" s="27"/>
      <c r="D191" s="27"/>
      <c r="E191" s="27"/>
      <c r="F191" s="27"/>
      <c r="G191" s="27"/>
      <c r="H191" s="27"/>
      <c r="I191" s="27"/>
      <c r="J191" s="53"/>
      <c r="K191" s="53"/>
      <c r="L191" s="28"/>
      <c r="M191" s="47" t="str">
        <f t="shared" si="3"/>
        <v/>
      </c>
    </row>
    <row r="192" spans="2:13" ht="15.95" customHeight="1">
      <c r="B192" s="59">
        <v>155</v>
      </c>
      <c r="C192" s="29"/>
      <c r="D192" s="29"/>
      <c r="E192" s="29"/>
      <c r="F192" s="29"/>
      <c r="G192" s="29"/>
      <c r="H192" s="29"/>
      <c r="I192" s="29"/>
      <c r="J192" s="54"/>
      <c r="K192" s="54"/>
      <c r="L192" s="30"/>
      <c r="M192" s="48" t="str">
        <f t="shared" si="3"/>
        <v/>
      </c>
    </row>
    <row r="193" spans="2:13" ht="15.95" customHeight="1">
      <c r="B193" s="60">
        <v>156</v>
      </c>
      <c r="C193" s="25"/>
      <c r="D193" s="25"/>
      <c r="E193" s="25"/>
      <c r="F193" s="25"/>
      <c r="G193" s="25"/>
      <c r="H193" s="25"/>
      <c r="I193" s="25"/>
      <c r="J193" s="52"/>
      <c r="K193" s="52"/>
      <c r="L193" s="26"/>
      <c r="M193" s="57" t="str">
        <f t="shared" si="3"/>
        <v/>
      </c>
    </row>
    <row r="194" spans="2:13" ht="15.95" customHeight="1">
      <c r="B194" s="4">
        <v>157</v>
      </c>
      <c r="C194" s="27"/>
      <c r="D194" s="27"/>
      <c r="E194" s="27"/>
      <c r="F194" s="27"/>
      <c r="G194" s="27"/>
      <c r="H194" s="27"/>
      <c r="I194" s="27"/>
      <c r="J194" s="53"/>
      <c r="K194" s="53"/>
      <c r="L194" s="28"/>
      <c r="M194" s="47" t="str">
        <f t="shared" si="3"/>
        <v/>
      </c>
    </row>
    <row r="195" spans="2:13" ht="15.95" customHeight="1">
      <c r="B195" s="4">
        <v>158</v>
      </c>
      <c r="C195" s="27"/>
      <c r="D195" s="27"/>
      <c r="E195" s="27"/>
      <c r="F195" s="27"/>
      <c r="G195" s="27"/>
      <c r="H195" s="27"/>
      <c r="I195" s="27"/>
      <c r="J195" s="53"/>
      <c r="K195" s="53"/>
      <c r="L195" s="28"/>
      <c r="M195" s="47" t="str">
        <f t="shared" si="3"/>
        <v/>
      </c>
    </row>
    <row r="196" spans="2:13" ht="15.95" customHeight="1">
      <c r="B196" s="4">
        <v>159</v>
      </c>
      <c r="C196" s="27"/>
      <c r="D196" s="27"/>
      <c r="E196" s="27"/>
      <c r="F196" s="27"/>
      <c r="G196" s="27"/>
      <c r="H196" s="27"/>
      <c r="I196" s="27"/>
      <c r="J196" s="53"/>
      <c r="K196" s="53"/>
      <c r="L196" s="28"/>
      <c r="M196" s="47" t="str">
        <f t="shared" si="3"/>
        <v/>
      </c>
    </row>
    <row r="197" spans="2:13" ht="15.95" customHeight="1">
      <c r="B197" s="59">
        <v>160</v>
      </c>
      <c r="C197" s="29"/>
      <c r="D197" s="29"/>
      <c r="E197" s="29"/>
      <c r="F197" s="29"/>
      <c r="G197" s="29"/>
      <c r="H197" s="29"/>
      <c r="I197" s="29"/>
      <c r="J197" s="54"/>
      <c r="K197" s="54"/>
      <c r="L197" s="30"/>
      <c r="M197" s="48" t="str">
        <f>IF(J197="","",ROUNDUP(((J197*1000-L197)/(K197*1000-L197)),2))</f>
        <v/>
      </c>
    </row>
    <row r="198" spans="2:13" ht="15.95" customHeight="1">
      <c r="C198" s="61"/>
      <c r="D198" s="61"/>
      <c r="E198" s="61"/>
      <c r="F198" s="61"/>
      <c r="G198" s="61"/>
      <c r="H198" s="61"/>
      <c r="I198" s="61"/>
      <c r="J198" s="62"/>
      <c r="K198" s="62"/>
      <c r="L198" s="63"/>
      <c r="M198" s="18"/>
    </row>
    <row r="199" spans="2:13" ht="9.9499999999999993" customHeight="1"/>
    <row r="200" spans="2:13" ht="18" customHeight="1"/>
    <row r="201" spans="2:13" ht="9.9499999999999993" customHeight="1"/>
    <row r="202" spans="2:13" ht="18" customHeight="1">
      <c r="B202" s="1" t="s">
        <v>88</v>
      </c>
    </row>
    <row r="203" spans="2:13" ht="18" customHeight="1">
      <c r="B203" s="1" t="s">
        <v>18</v>
      </c>
    </row>
    <row r="204" spans="2:13" ht="18" customHeight="1">
      <c r="B204" s="134" t="s">
        <v>4</v>
      </c>
      <c r="C204" s="134" t="s">
        <v>5</v>
      </c>
      <c r="D204" s="134" t="s">
        <v>6</v>
      </c>
      <c r="E204" s="134" t="s">
        <v>7</v>
      </c>
      <c r="F204" s="134" t="s">
        <v>8</v>
      </c>
      <c r="G204" s="133" t="s">
        <v>1</v>
      </c>
      <c r="H204" s="133"/>
      <c r="I204" s="133"/>
      <c r="J204" s="133"/>
      <c r="K204" s="133"/>
      <c r="L204" s="133"/>
      <c r="M204" s="133"/>
    </row>
    <row r="205" spans="2:13" ht="30" customHeight="1">
      <c r="B205" s="134"/>
      <c r="C205" s="134"/>
      <c r="D205" s="134"/>
      <c r="E205" s="134"/>
      <c r="F205" s="134"/>
      <c r="G205" s="133" t="s">
        <v>0</v>
      </c>
      <c r="H205" s="133"/>
      <c r="I205" s="133"/>
      <c r="J205" s="133" t="s">
        <v>93</v>
      </c>
      <c r="K205" s="133"/>
      <c r="L205" s="133"/>
      <c r="M205" s="133"/>
    </row>
    <row r="206" spans="2:13" ht="68.099999999999994" customHeight="1">
      <c r="B206" s="134"/>
      <c r="C206" s="134"/>
      <c r="D206" s="134"/>
      <c r="E206" s="135"/>
      <c r="F206" s="135"/>
      <c r="G206" s="31" t="s">
        <v>16</v>
      </c>
      <c r="H206" s="31" t="s">
        <v>17</v>
      </c>
      <c r="I206" s="133" t="s">
        <v>2</v>
      </c>
      <c r="J206" s="31" t="s">
        <v>12</v>
      </c>
      <c r="K206" s="31" t="s">
        <v>13</v>
      </c>
      <c r="L206" s="31" t="s">
        <v>14</v>
      </c>
      <c r="M206" s="133" t="s">
        <v>3</v>
      </c>
    </row>
    <row r="207" spans="2:13" ht="18" customHeight="1">
      <c r="B207" s="134"/>
      <c r="C207" s="134"/>
      <c r="D207" s="134"/>
      <c r="E207" s="32" t="s">
        <v>10</v>
      </c>
      <c r="F207" s="32" t="s">
        <v>9</v>
      </c>
      <c r="G207" s="33" t="s">
        <v>15</v>
      </c>
      <c r="H207" s="32" t="s">
        <v>11</v>
      </c>
      <c r="I207" s="133"/>
      <c r="J207" s="32" t="s">
        <v>95</v>
      </c>
      <c r="K207" s="32" t="s">
        <v>95</v>
      </c>
      <c r="L207" s="32" t="s">
        <v>92</v>
      </c>
      <c r="M207" s="133"/>
    </row>
    <row r="208" spans="2:13" ht="15.95" customHeight="1">
      <c r="B208" s="58">
        <v>161</v>
      </c>
      <c r="C208" s="25"/>
      <c r="D208" s="25"/>
      <c r="E208" s="25"/>
      <c r="F208" s="25"/>
      <c r="G208" s="25"/>
      <c r="H208" s="25"/>
      <c r="I208" s="25"/>
      <c r="J208" s="49"/>
      <c r="K208" s="49"/>
      <c r="L208" s="26"/>
      <c r="M208" s="46" t="str">
        <f>IF(J208="","",ROUNDUP(((J208*1000-L208)/(K208*1000-L208)),2))</f>
        <v/>
      </c>
    </row>
    <row r="209" spans="2:13" ht="15.95" customHeight="1">
      <c r="B209" s="4">
        <v>162</v>
      </c>
      <c r="C209" s="27"/>
      <c r="D209" s="27"/>
      <c r="E209" s="27"/>
      <c r="F209" s="27"/>
      <c r="G209" s="27"/>
      <c r="H209" s="27"/>
      <c r="I209" s="27"/>
      <c r="J209" s="53"/>
      <c r="K209" s="53"/>
      <c r="L209" s="28"/>
      <c r="M209" s="47" t="str">
        <f>IF(J209="","",ROUNDUP(((J209*1000-L209)/(K209*1000-L209)),2))</f>
        <v/>
      </c>
    </row>
    <row r="210" spans="2:13" ht="15.95" customHeight="1">
      <c r="B210" s="4">
        <v>163</v>
      </c>
      <c r="C210" s="27"/>
      <c r="D210" s="27"/>
      <c r="E210" s="27"/>
      <c r="F210" s="27"/>
      <c r="G210" s="27"/>
      <c r="H210" s="27"/>
      <c r="I210" s="27"/>
      <c r="J210" s="53"/>
      <c r="K210" s="53"/>
      <c r="L210" s="28"/>
      <c r="M210" s="47" t="str">
        <f t="shared" ref="M210:M246" si="4">IF(J210="","",ROUNDUP(((J210*1000-L210)/(K210*1000-L210)),2))</f>
        <v/>
      </c>
    </row>
    <row r="211" spans="2:13" ht="15.95" customHeight="1">
      <c r="B211" s="4">
        <v>164</v>
      </c>
      <c r="C211" s="27"/>
      <c r="D211" s="27"/>
      <c r="E211" s="27"/>
      <c r="F211" s="27"/>
      <c r="G211" s="27"/>
      <c r="H211" s="27"/>
      <c r="I211" s="27"/>
      <c r="J211" s="53"/>
      <c r="K211" s="53"/>
      <c r="L211" s="28"/>
      <c r="M211" s="47" t="str">
        <f t="shared" si="4"/>
        <v/>
      </c>
    </row>
    <row r="212" spans="2:13" ht="15.95" customHeight="1">
      <c r="B212" s="59">
        <v>165</v>
      </c>
      <c r="C212" s="29"/>
      <c r="D212" s="29"/>
      <c r="E212" s="29"/>
      <c r="F212" s="29"/>
      <c r="G212" s="29"/>
      <c r="H212" s="29"/>
      <c r="I212" s="29"/>
      <c r="J212" s="54"/>
      <c r="K212" s="54"/>
      <c r="L212" s="30"/>
      <c r="M212" s="48" t="str">
        <f t="shared" si="4"/>
        <v/>
      </c>
    </row>
    <row r="213" spans="2:13" ht="15.95" customHeight="1">
      <c r="B213" s="60">
        <v>166</v>
      </c>
      <c r="C213" s="25"/>
      <c r="D213" s="25"/>
      <c r="E213" s="25"/>
      <c r="F213" s="25"/>
      <c r="G213" s="25"/>
      <c r="H213" s="25"/>
      <c r="I213" s="25"/>
      <c r="J213" s="52"/>
      <c r="K213" s="52"/>
      <c r="L213" s="26"/>
      <c r="M213" s="57" t="str">
        <f t="shared" si="4"/>
        <v/>
      </c>
    </row>
    <row r="214" spans="2:13" ht="15.95" customHeight="1">
      <c r="B214" s="4">
        <v>167</v>
      </c>
      <c r="C214" s="27"/>
      <c r="D214" s="27"/>
      <c r="E214" s="27"/>
      <c r="F214" s="27"/>
      <c r="G214" s="27"/>
      <c r="H214" s="27"/>
      <c r="I214" s="27"/>
      <c r="J214" s="53"/>
      <c r="K214" s="53"/>
      <c r="L214" s="28"/>
      <c r="M214" s="47" t="str">
        <f t="shared" si="4"/>
        <v/>
      </c>
    </row>
    <row r="215" spans="2:13" ht="15.95" customHeight="1">
      <c r="B215" s="4">
        <v>168</v>
      </c>
      <c r="C215" s="27"/>
      <c r="D215" s="27"/>
      <c r="E215" s="27"/>
      <c r="F215" s="27"/>
      <c r="G215" s="27"/>
      <c r="H215" s="27"/>
      <c r="I215" s="27"/>
      <c r="J215" s="53"/>
      <c r="K215" s="53"/>
      <c r="L215" s="28"/>
      <c r="M215" s="47" t="str">
        <f t="shared" si="4"/>
        <v/>
      </c>
    </row>
    <row r="216" spans="2:13" ht="15.95" customHeight="1">
      <c r="B216" s="4">
        <v>169</v>
      </c>
      <c r="C216" s="27"/>
      <c r="D216" s="27"/>
      <c r="E216" s="27"/>
      <c r="F216" s="27"/>
      <c r="G216" s="27"/>
      <c r="H216" s="27"/>
      <c r="I216" s="27"/>
      <c r="J216" s="53"/>
      <c r="K216" s="53"/>
      <c r="L216" s="28"/>
      <c r="M216" s="47" t="str">
        <f t="shared" si="4"/>
        <v/>
      </c>
    </row>
    <row r="217" spans="2:13" ht="15.95" customHeight="1">
      <c r="B217" s="59">
        <v>170</v>
      </c>
      <c r="C217" s="29"/>
      <c r="D217" s="29"/>
      <c r="E217" s="29"/>
      <c r="F217" s="29"/>
      <c r="G217" s="29"/>
      <c r="H217" s="29"/>
      <c r="I217" s="29"/>
      <c r="J217" s="54"/>
      <c r="K217" s="54"/>
      <c r="L217" s="30"/>
      <c r="M217" s="48" t="str">
        <f t="shared" si="4"/>
        <v/>
      </c>
    </row>
    <row r="218" spans="2:13" ht="15.95" customHeight="1">
      <c r="B218" s="60">
        <v>171</v>
      </c>
      <c r="C218" s="25"/>
      <c r="D218" s="25"/>
      <c r="E218" s="25"/>
      <c r="F218" s="25"/>
      <c r="G218" s="25"/>
      <c r="H218" s="25"/>
      <c r="I218" s="25"/>
      <c r="J218" s="52"/>
      <c r="K218" s="52"/>
      <c r="L218" s="26"/>
      <c r="M218" s="57" t="str">
        <f t="shared" si="4"/>
        <v/>
      </c>
    </row>
    <row r="219" spans="2:13" ht="15.95" customHeight="1">
      <c r="B219" s="4">
        <v>172</v>
      </c>
      <c r="C219" s="27"/>
      <c r="D219" s="27"/>
      <c r="E219" s="27"/>
      <c r="F219" s="27"/>
      <c r="G219" s="27"/>
      <c r="H219" s="27"/>
      <c r="I219" s="27"/>
      <c r="J219" s="53"/>
      <c r="K219" s="53"/>
      <c r="L219" s="28"/>
      <c r="M219" s="47" t="str">
        <f t="shared" si="4"/>
        <v/>
      </c>
    </row>
    <row r="220" spans="2:13" ht="15.95" customHeight="1">
      <c r="B220" s="4">
        <v>173</v>
      </c>
      <c r="C220" s="27"/>
      <c r="D220" s="27"/>
      <c r="E220" s="27"/>
      <c r="F220" s="27"/>
      <c r="G220" s="27"/>
      <c r="H220" s="27"/>
      <c r="I220" s="27"/>
      <c r="J220" s="53"/>
      <c r="K220" s="53"/>
      <c r="L220" s="28"/>
      <c r="M220" s="47" t="str">
        <f t="shared" si="4"/>
        <v/>
      </c>
    </row>
    <row r="221" spans="2:13" ht="15.95" customHeight="1">
      <c r="B221" s="4">
        <v>174</v>
      </c>
      <c r="C221" s="27"/>
      <c r="D221" s="27"/>
      <c r="E221" s="27"/>
      <c r="F221" s="27"/>
      <c r="G221" s="27"/>
      <c r="H221" s="27"/>
      <c r="I221" s="27"/>
      <c r="J221" s="53"/>
      <c r="K221" s="53"/>
      <c r="L221" s="28"/>
      <c r="M221" s="47" t="str">
        <f t="shared" si="4"/>
        <v/>
      </c>
    </row>
    <row r="222" spans="2:13" ht="15.95" customHeight="1">
      <c r="B222" s="59">
        <v>175</v>
      </c>
      <c r="C222" s="29"/>
      <c r="D222" s="29"/>
      <c r="E222" s="29"/>
      <c r="F222" s="29"/>
      <c r="G222" s="29"/>
      <c r="H222" s="29"/>
      <c r="I222" s="29"/>
      <c r="J222" s="54"/>
      <c r="K222" s="54"/>
      <c r="L222" s="30"/>
      <c r="M222" s="48" t="str">
        <f t="shared" si="4"/>
        <v/>
      </c>
    </row>
    <row r="223" spans="2:13" ht="15.95" customHeight="1">
      <c r="B223" s="60">
        <v>176</v>
      </c>
      <c r="C223" s="25"/>
      <c r="D223" s="25"/>
      <c r="E223" s="25"/>
      <c r="F223" s="25"/>
      <c r="G223" s="25"/>
      <c r="H223" s="25"/>
      <c r="I223" s="25"/>
      <c r="J223" s="52"/>
      <c r="K223" s="52"/>
      <c r="L223" s="26"/>
      <c r="M223" s="57" t="str">
        <f t="shared" si="4"/>
        <v/>
      </c>
    </row>
    <row r="224" spans="2:13" ht="15.95" customHeight="1">
      <c r="B224" s="4">
        <v>177</v>
      </c>
      <c r="C224" s="27"/>
      <c r="D224" s="27"/>
      <c r="E224" s="27"/>
      <c r="F224" s="27"/>
      <c r="G224" s="27"/>
      <c r="H224" s="27"/>
      <c r="I224" s="27"/>
      <c r="J224" s="53"/>
      <c r="K224" s="53"/>
      <c r="L224" s="28"/>
      <c r="M224" s="47" t="str">
        <f t="shared" si="4"/>
        <v/>
      </c>
    </row>
    <row r="225" spans="2:13" ht="15.95" customHeight="1">
      <c r="B225" s="4">
        <v>178</v>
      </c>
      <c r="C225" s="27"/>
      <c r="D225" s="27"/>
      <c r="E225" s="27"/>
      <c r="F225" s="27"/>
      <c r="G225" s="27"/>
      <c r="H225" s="27"/>
      <c r="I225" s="27"/>
      <c r="J225" s="53"/>
      <c r="K225" s="53"/>
      <c r="L225" s="28"/>
      <c r="M225" s="47" t="str">
        <f t="shared" si="4"/>
        <v/>
      </c>
    </row>
    <row r="226" spans="2:13" ht="15.95" customHeight="1">
      <c r="B226" s="4">
        <v>179</v>
      </c>
      <c r="C226" s="27"/>
      <c r="D226" s="27"/>
      <c r="E226" s="27"/>
      <c r="F226" s="27"/>
      <c r="G226" s="27"/>
      <c r="H226" s="27"/>
      <c r="I226" s="27"/>
      <c r="J226" s="53"/>
      <c r="K226" s="53"/>
      <c r="L226" s="28"/>
      <c r="M226" s="47" t="str">
        <f t="shared" si="4"/>
        <v/>
      </c>
    </row>
    <row r="227" spans="2:13" ht="15.95" customHeight="1">
      <c r="B227" s="59">
        <v>180</v>
      </c>
      <c r="C227" s="29"/>
      <c r="D227" s="29"/>
      <c r="E227" s="29"/>
      <c r="F227" s="29"/>
      <c r="G227" s="29"/>
      <c r="H227" s="29"/>
      <c r="I227" s="29"/>
      <c r="J227" s="54"/>
      <c r="K227" s="54"/>
      <c r="L227" s="30"/>
      <c r="M227" s="48" t="str">
        <f t="shared" si="4"/>
        <v/>
      </c>
    </row>
    <row r="228" spans="2:13" ht="15.95" customHeight="1">
      <c r="B228" s="60">
        <v>181</v>
      </c>
      <c r="C228" s="25"/>
      <c r="D228" s="25"/>
      <c r="E228" s="25"/>
      <c r="F228" s="25"/>
      <c r="G228" s="25"/>
      <c r="H228" s="25"/>
      <c r="I228" s="25"/>
      <c r="J228" s="52"/>
      <c r="K228" s="52"/>
      <c r="L228" s="26"/>
      <c r="M228" s="57" t="str">
        <f t="shared" si="4"/>
        <v/>
      </c>
    </row>
    <row r="229" spans="2:13" ht="15.95" customHeight="1">
      <c r="B229" s="4">
        <v>182</v>
      </c>
      <c r="C229" s="27"/>
      <c r="D229" s="27"/>
      <c r="E229" s="27"/>
      <c r="F229" s="27"/>
      <c r="G229" s="27"/>
      <c r="H229" s="27"/>
      <c r="I229" s="27"/>
      <c r="J229" s="53"/>
      <c r="K229" s="53"/>
      <c r="L229" s="28"/>
      <c r="M229" s="47" t="str">
        <f t="shared" si="4"/>
        <v/>
      </c>
    </row>
    <row r="230" spans="2:13" ht="15.95" customHeight="1">
      <c r="B230" s="4">
        <v>183</v>
      </c>
      <c r="C230" s="27"/>
      <c r="D230" s="27"/>
      <c r="E230" s="27"/>
      <c r="F230" s="27"/>
      <c r="G230" s="27"/>
      <c r="H230" s="27"/>
      <c r="I230" s="27"/>
      <c r="J230" s="53"/>
      <c r="K230" s="53"/>
      <c r="L230" s="28"/>
      <c r="M230" s="47" t="str">
        <f t="shared" si="4"/>
        <v/>
      </c>
    </row>
    <row r="231" spans="2:13" ht="15.95" customHeight="1">
      <c r="B231" s="4">
        <v>184</v>
      </c>
      <c r="C231" s="27"/>
      <c r="D231" s="27"/>
      <c r="E231" s="27"/>
      <c r="F231" s="27"/>
      <c r="G231" s="27"/>
      <c r="H231" s="27"/>
      <c r="I231" s="27"/>
      <c r="J231" s="53"/>
      <c r="K231" s="53"/>
      <c r="L231" s="28"/>
      <c r="M231" s="47" t="str">
        <f t="shared" si="4"/>
        <v/>
      </c>
    </row>
    <row r="232" spans="2:13" ht="15.95" customHeight="1">
      <c r="B232" s="59">
        <v>185</v>
      </c>
      <c r="C232" s="29"/>
      <c r="D232" s="29"/>
      <c r="E232" s="29"/>
      <c r="F232" s="29"/>
      <c r="G232" s="29"/>
      <c r="H232" s="29"/>
      <c r="I232" s="29"/>
      <c r="J232" s="54"/>
      <c r="K232" s="54"/>
      <c r="L232" s="30"/>
      <c r="M232" s="48" t="str">
        <f t="shared" si="4"/>
        <v/>
      </c>
    </row>
    <row r="233" spans="2:13" ht="15.95" customHeight="1">
      <c r="B233" s="60">
        <v>186</v>
      </c>
      <c r="C233" s="25"/>
      <c r="D233" s="25"/>
      <c r="E233" s="25"/>
      <c r="F233" s="25"/>
      <c r="G233" s="25"/>
      <c r="H233" s="25"/>
      <c r="I233" s="25"/>
      <c r="J233" s="52"/>
      <c r="K233" s="52"/>
      <c r="L233" s="26"/>
      <c r="M233" s="57" t="str">
        <f t="shared" si="4"/>
        <v/>
      </c>
    </row>
    <row r="234" spans="2:13" ht="15.95" customHeight="1">
      <c r="B234" s="4">
        <v>187</v>
      </c>
      <c r="C234" s="27"/>
      <c r="D234" s="27"/>
      <c r="E234" s="27"/>
      <c r="F234" s="27"/>
      <c r="G234" s="27"/>
      <c r="H234" s="27"/>
      <c r="I234" s="27"/>
      <c r="J234" s="53"/>
      <c r="K234" s="53"/>
      <c r="L234" s="28"/>
      <c r="M234" s="47" t="str">
        <f t="shared" si="4"/>
        <v/>
      </c>
    </row>
    <row r="235" spans="2:13" ht="15.95" customHeight="1">
      <c r="B235" s="4">
        <v>188</v>
      </c>
      <c r="C235" s="27"/>
      <c r="D235" s="27"/>
      <c r="E235" s="27"/>
      <c r="F235" s="27"/>
      <c r="G235" s="27"/>
      <c r="H235" s="27"/>
      <c r="I235" s="27"/>
      <c r="J235" s="53"/>
      <c r="K235" s="53"/>
      <c r="L235" s="28"/>
      <c r="M235" s="47" t="str">
        <f t="shared" si="4"/>
        <v/>
      </c>
    </row>
    <row r="236" spans="2:13" ht="15.95" customHeight="1">
      <c r="B236" s="4">
        <v>189</v>
      </c>
      <c r="C236" s="27"/>
      <c r="D236" s="27"/>
      <c r="E236" s="27"/>
      <c r="F236" s="27"/>
      <c r="G236" s="27"/>
      <c r="H236" s="27"/>
      <c r="I236" s="27"/>
      <c r="J236" s="53"/>
      <c r="K236" s="53"/>
      <c r="L236" s="28"/>
      <c r="M236" s="47" t="str">
        <f t="shared" si="4"/>
        <v/>
      </c>
    </row>
    <row r="237" spans="2:13" ht="15.95" customHeight="1">
      <c r="B237" s="59">
        <v>190</v>
      </c>
      <c r="C237" s="29"/>
      <c r="D237" s="29"/>
      <c r="E237" s="29"/>
      <c r="F237" s="29"/>
      <c r="G237" s="29"/>
      <c r="H237" s="29"/>
      <c r="I237" s="29"/>
      <c r="J237" s="54"/>
      <c r="K237" s="54"/>
      <c r="L237" s="30"/>
      <c r="M237" s="48" t="str">
        <f t="shared" si="4"/>
        <v/>
      </c>
    </row>
    <row r="238" spans="2:13" ht="15.95" customHeight="1">
      <c r="B238" s="60">
        <v>191</v>
      </c>
      <c r="C238" s="25"/>
      <c r="D238" s="25"/>
      <c r="E238" s="25"/>
      <c r="F238" s="25"/>
      <c r="G238" s="25"/>
      <c r="H238" s="25"/>
      <c r="I238" s="25"/>
      <c r="J238" s="52"/>
      <c r="K238" s="52"/>
      <c r="L238" s="26"/>
      <c r="M238" s="57" t="str">
        <f t="shared" si="4"/>
        <v/>
      </c>
    </row>
    <row r="239" spans="2:13" ht="15.95" customHeight="1">
      <c r="B239" s="4">
        <v>192</v>
      </c>
      <c r="C239" s="27"/>
      <c r="D239" s="27"/>
      <c r="E239" s="27"/>
      <c r="F239" s="27"/>
      <c r="G239" s="27"/>
      <c r="H239" s="27"/>
      <c r="I239" s="27"/>
      <c r="J239" s="53"/>
      <c r="K239" s="53"/>
      <c r="L239" s="28"/>
      <c r="M239" s="47" t="str">
        <f t="shared" si="4"/>
        <v/>
      </c>
    </row>
    <row r="240" spans="2:13" ht="15.95" customHeight="1">
      <c r="B240" s="4">
        <v>193</v>
      </c>
      <c r="C240" s="27"/>
      <c r="D240" s="27"/>
      <c r="E240" s="27"/>
      <c r="F240" s="27"/>
      <c r="G240" s="27"/>
      <c r="H240" s="27"/>
      <c r="I240" s="27"/>
      <c r="J240" s="53"/>
      <c r="K240" s="53"/>
      <c r="L240" s="28"/>
      <c r="M240" s="47" t="str">
        <f t="shared" si="4"/>
        <v/>
      </c>
    </row>
    <row r="241" spans="2:13" ht="15.95" customHeight="1">
      <c r="B241" s="4">
        <v>194</v>
      </c>
      <c r="C241" s="27"/>
      <c r="D241" s="27"/>
      <c r="E241" s="27"/>
      <c r="F241" s="27"/>
      <c r="G241" s="27"/>
      <c r="H241" s="27"/>
      <c r="I241" s="27"/>
      <c r="J241" s="53"/>
      <c r="K241" s="53"/>
      <c r="L241" s="28"/>
      <c r="M241" s="47" t="str">
        <f t="shared" si="4"/>
        <v/>
      </c>
    </row>
    <row r="242" spans="2:13" ht="15.95" customHeight="1">
      <c r="B242" s="59">
        <v>195</v>
      </c>
      <c r="C242" s="29"/>
      <c r="D242" s="29"/>
      <c r="E242" s="29"/>
      <c r="F242" s="29"/>
      <c r="G242" s="29"/>
      <c r="H242" s="29"/>
      <c r="I242" s="29"/>
      <c r="J242" s="54"/>
      <c r="K242" s="54"/>
      <c r="L242" s="30"/>
      <c r="M242" s="48" t="str">
        <f t="shared" si="4"/>
        <v/>
      </c>
    </row>
    <row r="243" spans="2:13" ht="15.95" customHeight="1">
      <c r="B243" s="60">
        <v>196</v>
      </c>
      <c r="C243" s="25"/>
      <c r="D243" s="25"/>
      <c r="E243" s="25"/>
      <c r="F243" s="25"/>
      <c r="G243" s="25"/>
      <c r="H243" s="25"/>
      <c r="I243" s="25"/>
      <c r="J243" s="52"/>
      <c r="K243" s="52"/>
      <c r="L243" s="26"/>
      <c r="M243" s="57" t="str">
        <f t="shared" si="4"/>
        <v/>
      </c>
    </row>
    <row r="244" spans="2:13" ht="15.95" customHeight="1">
      <c r="B244" s="4">
        <v>197</v>
      </c>
      <c r="C244" s="27"/>
      <c r="D244" s="27"/>
      <c r="E244" s="27"/>
      <c r="F244" s="27"/>
      <c r="G244" s="27"/>
      <c r="H244" s="27"/>
      <c r="I244" s="27"/>
      <c r="J244" s="53"/>
      <c r="K244" s="53"/>
      <c r="L244" s="28"/>
      <c r="M244" s="47" t="str">
        <f t="shared" si="4"/>
        <v/>
      </c>
    </row>
    <row r="245" spans="2:13" ht="15.95" customHeight="1">
      <c r="B245" s="4">
        <v>198</v>
      </c>
      <c r="C245" s="27"/>
      <c r="D245" s="27"/>
      <c r="E245" s="27"/>
      <c r="F245" s="27"/>
      <c r="G245" s="27"/>
      <c r="H245" s="27"/>
      <c r="I245" s="27"/>
      <c r="J245" s="53"/>
      <c r="K245" s="53"/>
      <c r="L245" s="28"/>
      <c r="M245" s="47" t="str">
        <f t="shared" si="4"/>
        <v/>
      </c>
    </row>
    <row r="246" spans="2:13" ht="15.95" customHeight="1">
      <c r="B246" s="4">
        <v>199</v>
      </c>
      <c r="C246" s="27"/>
      <c r="D246" s="27"/>
      <c r="E246" s="27"/>
      <c r="F246" s="27"/>
      <c r="G246" s="27"/>
      <c r="H246" s="27"/>
      <c r="I246" s="27"/>
      <c r="J246" s="53"/>
      <c r="K246" s="53"/>
      <c r="L246" s="28"/>
      <c r="M246" s="47" t="str">
        <f t="shared" si="4"/>
        <v/>
      </c>
    </row>
    <row r="247" spans="2:13" ht="15.95" customHeight="1">
      <c r="B247" s="59">
        <v>200</v>
      </c>
      <c r="C247" s="29"/>
      <c r="D247" s="29"/>
      <c r="E247" s="29"/>
      <c r="F247" s="29"/>
      <c r="G247" s="29"/>
      <c r="H247" s="29"/>
      <c r="I247" s="29"/>
      <c r="J247" s="54"/>
      <c r="K247" s="54"/>
      <c r="L247" s="30"/>
      <c r="M247" s="48" t="str">
        <f>IF(J247="","",ROUNDUP(((J247*1000-L247)/(K247*1000-L247)),2))</f>
        <v/>
      </c>
    </row>
    <row r="248" spans="2:13" ht="18" customHeight="1"/>
  </sheetData>
  <mergeCells count="50">
    <mergeCell ref="F154:F156"/>
    <mergeCell ref="G154:M154"/>
    <mergeCell ref="G155:I155"/>
    <mergeCell ref="J155:M155"/>
    <mergeCell ref="G104:M104"/>
    <mergeCell ref="G105:I105"/>
    <mergeCell ref="J105:M105"/>
    <mergeCell ref="I106:I107"/>
    <mergeCell ref="M106:M107"/>
    <mergeCell ref="B104:B107"/>
    <mergeCell ref="C104:C107"/>
    <mergeCell ref="D104:D107"/>
    <mergeCell ref="E104:E106"/>
    <mergeCell ref="F104:F106"/>
    <mergeCell ref="G54:M54"/>
    <mergeCell ref="G55:I55"/>
    <mergeCell ref="J55:M55"/>
    <mergeCell ref="I56:I57"/>
    <mergeCell ref="M56:M57"/>
    <mergeCell ref="B54:B57"/>
    <mergeCell ref="C54:C57"/>
    <mergeCell ref="D54:D57"/>
    <mergeCell ref="E54:E56"/>
    <mergeCell ref="F54:F56"/>
    <mergeCell ref="B4:B7"/>
    <mergeCell ref="C4:C7"/>
    <mergeCell ref="D4:D7"/>
    <mergeCell ref="I6:I7"/>
    <mergeCell ref="M6:M7"/>
    <mergeCell ref="G5:I5"/>
    <mergeCell ref="G4:M4"/>
    <mergeCell ref="J5:M5"/>
    <mergeCell ref="E4:E6"/>
    <mergeCell ref="F4:F6"/>
    <mergeCell ref="I156:I157"/>
    <mergeCell ref="M156:M157"/>
    <mergeCell ref="B204:B207"/>
    <mergeCell ref="C204:C207"/>
    <mergeCell ref="D204:D207"/>
    <mergeCell ref="E204:E206"/>
    <mergeCell ref="F204:F206"/>
    <mergeCell ref="G204:M204"/>
    <mergeCell ref="G205:I205"/>
    <mergeCell ref="J205:M205"/>
    <mergeCell ref="I206:I207"/>
    <mergeCell ref="M206:M207"/>
    <mergeCell ref="B154:B157"/>
    <mergeCell ref="C154:C157"/>
    <mergeCell ref="D154:D157"/>
    <mergeCell ref="E154:E156"/>
  </mergeCells>
  <phoneticPr fontId="1"/>
  <dataValidations count="1">
    <dataValidation type="list" allowBlank="1" showInputMessage="1" showErrorMessage="1" sqref="I158:I198 I58:I98 I8:I48 I108:I148 I208:I247" xr:uid="{00000000-0002-0000-02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01"/>
  <sheetViews>
    <sheetView showGridLines="0" view="pageBreakPreview" zoomScaleNormal="100" zoomScaleSheetLayoutView="100" workbookViewId="0">
      <selection activeCell="F8" sqref="F8:L20"/>
    </sheetView>
  </sheetViews>
  <sheetFormatPr defaultColWidth="9" defaultRowHeight="16.5"/>
  <cols>
    <col min="1" max="1" width="1.625" style="1" customWidth="1"/>
    <col min="2" max="2" width="5.625" style="1" customWidth="1"/>
    <col min="3" max="6" width="6.625" style="1" customWidth="1"/>
    <col min="7" max="8" width="8.625" style="1" customWidth="1"/>
    <col min="9" max="9" width="6.625" style="1" customWidth="1"/>
    <col min="10" max="12" width="9.625" style="1" customWidth="1"/>
    <col min="13" max="13" width="6.625" style="1" customWidth="1"/>
    <col min="14" max="14" width="1.625" style="1" customWidth="1"/>
    <col min="15" max="16384" width="9" style="1"/>
  </cols>
  <sheetData>
    <row r="1" spans="2:22" ht="9.9499999999999993" customHeight="1"/>
    <row r="2" spans="2:22" ht="18" customHeight="1">
      <c r="B2" s="1" t="s">
        <v>88</v>
      </c>
    </row>
    <row r="3" spans="2:22" ht="18" customHeight="1">
      <c r="B3" s="1" t="s">
        <v>18</v>
      </c>
    </row>
    <row r="4" spans="2:22" ht="18" customHeight="1">
      <c r="B4" s="134" t="s">
        <v>4</v>
      </c>
      <c r="C4" s="134" t="s">
        <v>5</v>
      </c>
      <c r="D4" s="134" t="s">
        <v>6</v>
      </c>
      <c r="E4" s="134" t="s">
        <v>7</v>
      </c>
      <c r="F4" s="134" t="s">
        <v>8</v>
      </c>
      <c r="G4" s="133" t="s">
        <v>1</v>
      </c>
      <c r="H4" s="133"/>
      <c r="I4" s="133"/>
      <c r="J4" s="133"/>
      <c r="K4" s="133"/>
      <c r="L4" s="133"/>
      <c r="M4" s="133"/>
    </row>
    <row r="5" spans="2:22" ht="30" customHeight="1">
      <c r="B5" s="134"/>
      <c r="C5" s="134"/>
      <c r="D5" s="134"/>
      <c r="E5" s="134"/>
      <c r="F5" s="134"/>
      <c r="G5" s="133" t="s">
        <v>0</v>
      </c>
      <c r="H5" s="133"/>
      <c r="I5" s="133"/>
      <c r="J5" s="133" t="s">
        <v>93</v>
      </c>
      <c r="K5" s="133"/>
      <c r="L5" s="133"/>
      <c r="M5" s="133"/>
    </row>
    <row r="6" spans="2:22" ht="68.099999999999994" customHeight="1">
      <c r="B6" s="134"/>
      <c r="C6" s="134"/>
      <c r="D6" s="134"/>
      <c r="E6" s="135"/>
      <c r="F6" s="135"/>
      <c r="G6" s="31" t="s">
        <v>16</v>
      </c>
      <c r="H6" s="31" t="s">
        <v>17</v>
      </c>
      <c r="I6" s="133" t="s">
        <v>2</v>
      </c>
      <c r="J6" s="31" t="s">
        <v>12</v>
      </c>
      <c r="K6" s="31" t="s">
        <v>13</v>
      </c>
      <c r="L6" s="31" t="s">
        <v>14</v>
      </c>
      <c r="M6" s="133" t="s">
        <v>3</v>
      </c>
    </row>
    <row r="7" spans="2:22" ht="18" customHeight="1">
      <c r="B7" s="134"/>
      <c r="C7" s="134"/>
      <c r="D7" s="134"/>
      <c r="E7" s="32" t="s">
        <v>10</v>
      </c>
      <c r="F7" s="32" t="s">
        <v>9</v>
      </c>
      <c r="G7" s="33" t="s">
        <v>15</v>
      </c>
      <c r="H7" s="32" t="s">
        <v>11</v>
      </c>
      <c r="I7" s="133"/>
      <c r="J7" s="32" t="s">
        <v>95</v>
      </c>
      <c r="K7" s="32" t="s">
        <v>95</v>
      </c>
      <c r="L7" s="32" t="s">
        <v>92</v>
      </c>
      <c r="M7" s="133"/>
    </row>
    <row r="8" spans="2:22" ht="15.95" customHeight="1">
      <c r="B8" s="2">
        <v>1</v>
      </c>
      <c r="C8" s="37" t="s">
        <v>19</v>
      </c>
      <c r="D8" s="25">
        <v>101</v>
      </c>
      <c r="E8" s="37">
        <v>1</v>
      </c>
      <c r="F8" s="38">
        <v>62.5</v>
      </c>
      <c r="G8" s="25">
        <v>0.65</v>
      </c>
      <c r="H8" s="25">
        <v>1.4</v>
      </c>
      <c r="I8" s="37" t="s">
        <v>27</v>
      </c>
      <c r="J8" s="49">
        <v>80</v>
      </c>
      <c r="K8" s="49">
        <v>80.7</v>
      </c>
      <c r="L8" s="26">
        <v>21241</v>
      </c>
      <c r="M8" s="46">
        <f>IF(J8="","",ROUNDUP(((J8*1000-L8)/(K8*1000-L8)),2))</f>
        <v>0.99</v>
      </c>
    </row>
    <row r="9" spans="2:22" ht="15.95" customHeight="1">
      <c r="B9" s="4">
        <v>2</v>
      </c>
      <c r="C9" s="39" t="s">
        <v>20</v>
      </c>
      <c r="D9" s="27">
        <v>102</v>
      </c>
      <c r="E9" s="39">
        <v>1</v>
      </c>
      <c r="F9" s="40">
        <v>61.35</v>
      </c>
      <c r="G9" s="27">
        <v>0.54</v>
      </c>
      <c r="H9" s="27">
        <v>1.2</v>
      </c>
      <c r="I9" s="39" t="s">
        <v>27</v>
      </c>
      <c r="J9" s="50">
        <v>55.1</v>
      </c>
      <c r="K9" s="50">
        <v>63.6</v>
      </c>
      <c r="L9" s="28">
        <v>15035</v>
      </c>
      <c r="M9" s="47">
        <f>IF(J9="","",ROUNDUP(((J9*1000-L9)/(K9*1000-L9)),2))</f>
        <v>0.83</v>
      </c>
    </row>
    <row r="10" spans="2:22" ht="15.95" customHeight="1">
      <c r="B10" s="4">
        <v>3</v>
      </c>
      <c r="C10" s="39" t="s">
        <v>21</v>
      </c>
      <c r="D10" s="27">
        <v>103</v>
      </c>
      <c r="E10" s="39">
        <v>1</v>
      </c>
      <c r="F10" s="40">
        <v>63.42</v>
      </c>
      <c r="G10" s="27">
        <v>0.52</v>
      </c>
      <c r="H10" s="27">
        <v>1.2</v>
      </c>
      <c r="I10" s="39" t="s">
        <v>27</v>
      </c>
      <c r="J10" s="50">
        <v>57</v>
      </c>
      <c r="K10" s="50">
        <v>64.099999999999994</v>
      </c>
      <c r="L10" s="28">
        <v>15380</v>
      </c>
      <c r="M10" s="47">
        <f t="shared" ref="M10:M46" si="0">IF(J10="","",ROUNDUP(((J10*1000-L10)/(K10*1000-L10)),2))</f>
        <v>0.86</v>
      </c>
    </row>
    <row r="11" spans="2:22" ht="15.95" customHeight="1">
      <c r="B11" s="4">
        <v>4</v>
      </c>
      <c r="C11" s="39" t="s">
        <v>22</v>
      </c>
      <c r="D11" s="27">
        <v>104</v>
      </c>
      <c r="E11" s="39">
        <v>1</v>
      </c>
      <c r="F11" s="40">
        <v>61.35</v>
      </c>
      <c r="G11" s="27">
        <v>0.54</v>
      </c>
      <c r="H11" s="27">
        <v>1.2</v>
      </c>
      <c r="I11" s="39" t="s">
        <v>27</v>
      </c>
      <c r="J11" s="50">
        <v>55.1</v>
      </c>
      <c r="K11" s="50">
        <v>63.6</v>
      </c>
      <c r="L11" s="28">
        <v>15035</v>
      </c>
      <c r="M11" s="47">
        <f t="shared" si="0"/>
        <v>0.83</v>
      </c>
      <c r="S11" s="18"/>
    </row>
    <row r="12" spans="2:22" ht="15.95" customHeight="1">
      <c r="B12" s="3">
        <v>5</v>
      </c>
      <c r="C12" s="41" t="s">
        <v>23</v>
      </c>
      <c r="D12" s="29">
        <v>105</v>
      </c>
      <c r="E12" s="41">
        <v>1</v>
      </c>
      <c r="F12" s="42">
        <v>62.5</v>
      </c>
      <c r="G12" s="29">
        <v>0.65</v>
      </c>
      <c r="H12" s="29">
        <v>1.4</v>
      </c>
      <c r="I12" s="41" t="s">
        <v>27</v>
      </c>
      <c r="J12" s="51">
        <v>57.2</v>
      </c>
      <c r="K12" s="51">
        <v>63.9</v>
      </c>
      <c r="L12" s="30">
        <v>15227</v>
      </c>
      <c r="M12" s="48">
        <f t="shared" si="0"/>
        <v>0.87</v>
      </c>
    </row>
    <row r="13" spans="2:22" ht="15.95" customHeight="1">
      <c r="B13" s="2">
        <v>6</v>
      </c>
      <c r="C13" s="37" t="s">
        <v>19</v>
      </c>
      <c r="D13" s="25">
        <v>201</v>
      </c>
      <c r="E13" s="37">
        <v>2</v>
      </c>
      <c r="F13" s="38">
        <v>62.5</v>
      </c>
      <c r="G13" s="25">
        <v>0.65</v>
      </c>
      <c r="H13" s="25">
        <v>1.4</v>
      </c>
      <c r="I13" s="37" t="s">
        <v>27</v>
      </c>
      <c r="J13" s="49">
        <v>57.2</v>
      </c>
      <c r="K13" s="49">
        <v>63.9</v>
      </c>
      <c r="L13" s="26">
        <v>15227</v>
      </c>
      <c r="M13" s="57">
        <f t="shared" si="0"/>
        <v>0.87</v>
      </c>
    </row>
    <row r="14" spans="2:22" ht="15.95" customHeight="1">
      <c r="B14" s="4">
        <v>7</v>
      </c>
      <c r="C14" s="39" t="s">
        <v>20</v>
      </c>
      <c r="D14" s="27">
        <v>202</v>
      </c>
      <c r="E14" s="39">
        <v>2</v>
      </c>
      <c r="F14" s="40">
        <v>61.35</v>
      </c>
      <c r="G14" s="27">
        <v>0.54</v>
      </c>
      <c r="H14" s="27">
        <v>1.2</v>
      </c>
      <c r="I14" s="39" t="s">
        <v>27</v>
      </c>
      <c r="J14" s="50">
        <v>55.1</v>
      </c>
      <c r="K14" s="50">
        <v>63.6</v>
      </c>
      <c r="L14" s="28">
        <v>15035</v>
      </c>
      <c r="M14" s="47">
        <f t="shared" si="0"/>
        <v>0.83</v>
      </c>
    </row>
    <row r="15" spans="2:22" ht="15.95" customHeight="1">
      <c r="B15" s="4">
        <v>8</v>
      </c>
      <c r="C15" s="39" t="s">
        <v>21</v>
      </c>
      <c r="D15" s="27">
        <v>203</v>
      </c>
      <c r="E15" s="39">
        <v>2</v>
      </c>
      <c r="F15" s="40">
        <v>63.42</v>
      </c>
      <c r="G15" s="27">
        <v>0.52</v>
      </c>
      <c r="H15" s="27">
        <v>1.2</v>
      </c>
      <c r="I15" s="39" t="s">
        <v>27</v>
      </c>
      <c r="J15" s="50">
        <v>56.9</v>
      </c>
      <c r="K15" s="50">
        <v>64.099999999999994</v>
      </c>
      <c r="L15" s="28">
        <v>15380</v>
      </c>
      <c r="M15" s="47">
        <f t="shared" si="0"/>
        <v>0.86</v>
      </c>
      <c r="V15" s="18"/>
    </row>
    <row r="16" spans="2:22" ht="15.95" customHeight="1">
      <c r="B16" s="4">
        <v>9</v>
      </c>
      <c r="C16" s="39" t="s">
        <v>22</v>
      </c>
      <c r="D16" s="27">
        <v>204</v>
      </c>
      <c r="E16" s="39">
        <v>2</v>
      </c>
      <c r="F16" s="40">
        <v>61.35</v>
      </c>
      <c r="G16" s="27">
        <v>0.54</v>
      </c>
      <c r="H16" s="27">
        <v>1.2</v>
      </c>
      <c r="I16" s="39" t="s">
        <v>27</v>
      </c>
      <c r="J16" s="50">
        <v>55.1</v>
      </c>
      <c r="K16" s="50">
        <v>63.6</v>
      </c>
      <c r="L16" s="28">
        <v>15035</v>
      </c>
      <c r="M16" s="47">
        <f t="shared" si="0"/>
        <v>0.83</v>
      </c>
    </row>
    <row r="17" spans="2:13" ht="15.95" customHeight="1">
      <c r="B17" s="3">
        <v>10</v>
      </c>
      <c r="C17" s="41" t="s">
        <v>23</v>
      </c>
      <c r="D17" s="29">
        <v>206</v>
      </c>
      <c r="E17" s="41">
        <v>2</v>
      </c>
      <c r="F17" s="42">
        <v>62.5</v>
      </c>
      <c r="G17" s="29">
        <v>0.65</v>
      </c>
      <c r="H17" s="29">
        <v>1.4</v>
      </c>
      <c r="I17" s="41" t="s">
        <v>27</v>
      </c>
      <c r="J17" s="51">
        <v>57.2</v>
      </c>
      <c r="K17" s="51">
        <v>63.9</v>
      </c>
      <c r="L17" s="30">
        <v>15227</v>
      </c>
      <c r="M17" s="48">
        <f t="shared" si="0"/>
        <v>0.87</v>
      </c>
    </row>
    <row r="18" spans="2:13" ht="15.95" customHeight="1">
      <c r="B18" s="2">
        <v>11</v>
      </c>
      <c r="C18" s="37" t="s">
        <v>24</v>
      </c>
      <c r="D18" s="25">
        <v>301</v>
      </c>
      <c r="E18" s="37">
        <v>3</v>
      </c>
      <c r="F18" s="25">
        <v>75.180000000000007</v>
      </c>
      <c r="G18" s="25">
        <v>0.67</v>
      </c>
      <c r="H18" s="25">
        <v>1.8</v>
      </c>
      <c r="I18" s="37" t="s">
        <v>27</v>
      </c>
      <c r="J18" s="49">
        <v>67</v>
      </c>
      <c r="K18" s="49">
        <v>69</v>
      </c>
      <c r="L18" s="26">
        <v>17431</v>
      </c>
      <c r="M18" s="57">
        <f t="shared" si="0"/>
        <v>0.97</v>
      </c>
    </row>
    <row r="19" spans="2:13" ht="15.95" customHeight="1">
      <c r="B19" s="4">
        <v>12</v>
      </c>
      <c r="C19" s="39" t="s">
        <v>25</v>
      </c>
      <c r="D19" s="27">
        <v>302</v>
      </c>
      <c r="E19" s="39">
        <v>3</v>
      </c>
      <c r="F19" s="40">
        <v>80.5</v>
      </c>
      <c r="G19" s="27">
        <v>0.55000000000000004</v>
      </c>
      <c r="H19" s="27">
        <v>1.6</v>
      </c>
      <c r="I19" s="39" t="s">
        <v>27</v>
      </c>
      <c r="J19" s="50">
        <v>68.900000000000006</v>
      </c>
      <c r="K19" s="50">
        <v>70.8</v>
      </c>
      <c r="L19" s="28">
        <v>18228</v>
      </c>
      <c r="M19" s="47">
        <f t="shared" si="0"/>
        <v>0.97</v>
      </c>
    </row>
    <row r="20" spans="2:13" ht="15.95" customHeight="1">
      <c r="B20" s="4">
        <v>13</v>
      </c>
      <c r="C20" s="39" t="s">
        <v>26</v>
      </c>
      <c r="D20" s="27">
        <v>303</v>
      </c>
      <c r="E20" s="39">
        <v>3</v>
      </c>
      <c r="F20" s="27">
        <v>75.180000000000007</v>
      </c>
      <c r="G20" s="27">
        <v>0.67</v>
      </c>
      <c r="H20" s="27">
        <v>1.8</v>
      </c>
      <c r="I20" s="39" t="s">
        <v>27</v>
      </c>
      <c r="J20" s="50">
        <v>67</v>
      </c>
      <c r="K20" s="50">
        <v>69</v>
      </c>
      <c r="L20" s="28">
        <v>17431</v>
      </c>
      <c r="M20" s="47">
        <f t="shared" si="0"/>
        <v>0.97</v>
      </c>
    </row>
    <row r="21" spans="2:13" ht="15.95" customHeight="1">
      <c r="B21" s="4">
        <v>14</v>
      </c>
      <c r="C21" s="39"/>
      <c r="D21" s="27"/>
      <c r="E21" s="43"/>
      <c r="F21" s="27"/>
      <c r="G21" s="27"/>
      <c r="H21" s="27"/>
      <c r="I21" s="39"/>
      <c r="J21" s="50"/>
      <c r="K21" s="50"/>
      <c r="L21" s="28"/>
      <c r="M21" s="47" t="str">
        <f t="shared" si="0"/>
        <v/>
      </c>
    </row>
    <row r="22" spans="2:13" ht="15.95" customHeight="1">
      <c r="B22" s="3">
        <v>15</v>
      </c>
      <c r="C22" s="29"/>
      <c r="D22" s="29"/>
      <c r="E22" s="44"/>
      <c r="F22" s="29"/>
      <c r="G22" s="29"/>
      <c r="H22" s="29"/>
      <c r="I22" s="41"/>
      <c r="J22" s="51"/>
      <c r="K22" s="51"/>
      <c r="L22" s="28"/>
      <c r="M22" s="48" t="str">
        <f t="shared" si="0"/>
        <v/>
      </c>
    </row>
    <row r="23" spans="2:13" ht="15.95" customHeight="1">
      <c r="B23" s="2">
        <v>16</v>
      </c>
      <c r="C23" s="25"/>
      <c r="D23" s="25"/>
      <c r="E23" s="45"/>
      <c r="F23" s="25"/>
      <c r="G23" s="25"/>
      <c r="H23" s="25"/>
      <c r="I23" s="25"/>
      <c r="J23" s="49"/>
      <c r="K23" s="49"/>
      <c r="L23" s="26"/>
      <c r="M23" s="57" t="str">
        <f t="shared" si="0"/>
        <v/>
      </c>
    </row>
    <row r="24" spans="2:13" ht="15.95" customHeight="1">
      <c r="B24" s="4">
        <v>17</v>
      </c>
      <c r="C24" s="27"/>
      <c r="D24" s="27"/>
      <c r="E24" s="43"/>
      <c r="F24" s="27"/>
      <c r="G24" s="27"/>
      <c r="H24" s="27"/>
      <c r="I24" s="27"/>
      <c r="J24" s="50"/>
      <c r="K24" s="50"/>
      <c r="L24" s="28"/>
      <c r="M24" s="47" t="str">
        <f t="shared" si="0"/>
        <v/>
      </c>
    </row>
    <row r="25" spans="2:13" ht="15.95" customHeight="1">
      <c r="B25" s="4">
        <v>18</v>
      </c>
      <c r="C25" s="27"/>
      <c r="D25" s="27"/>
      <c r="E25" s="43"/>
      <c r="F25" s="27"/>
      <c r="G25" s="27"/>
      <c r="H25" s="27"/>
      <c r="I25" s="27"/>
      <c r="J25" s="50"/>
      <c r="K25" s="50"/>
      <c r="L25" s="28"/>
      <c r="M25" s="47" t="str">
        <f t="shared" si="0"/>
        <v/>
      </c>
    </row>
    <row r="26" spans="2:13" ht="15.95" customHeight="1">
      <c r="B26" s="4">
        <v>19</v>
      </c>
      <c r="C26" s="27"/>
      <c r="D26" s="27"/>
      <c r="E26" s="43"/>
      <c r="F26" s="27"/>
      <c r="G26" s="27"/>
      <c r="H26" s="27"/>
      <c r="I26" s="27"/>
      <c r="J26" s="50"/>
      <c r="K26" s="50"/>
      <c r="L26" s="28"/>
      <c r="M26" s="47" t="str">
        <f t="shared" si="0"/>
        <v/>
      </c>
    </row>
    <row r="27" spans="2:13" ht="15.95" customHeight="1">
      <c r="B27" s="3">
        <v>20</v>
      </c>
      <c r="C27" s="29"/>
      <c r="D27" s="29"/>
      <c r="E27" s="44"/>
      <c r="F27" s="29"/>
      <c r="G27" s="29"/>
      <c r="H27" s="29"/>
      <c r="I27" s="29"/>
      <c r="J27" s="51"/>
      <c r="K27" s="51"/>
      <c r="L27" s="30"/>
      <c r="M27" s="48" t="str">
        <f t="shared" si="0"/>
        <v/>
      </c>
    </row>
    <row r="28" spans="2:13" ht="15.95" customHeight="1">
      <c r="B28" s="2">
        <v>21</v>
      </c>
      <c r="C28" s="25"/>
      <c r="D28" s="25"/>
      <c r="E28" s="45"/>
      <c r="F28" s="25"/>
      <c r="G28" s="25"/>
      <c r="H28" s="25"/>
      <c r="I28" s="25"/>
      <c r="J28" s="49"/>
      <c r="K28" s="49"/>
      <c r="L28" s="26"/>
      <c r="M28" s="57" t="str">
        <f t="shared" si="0"/>
        <v/>
      </c>
    </row>
    <row r="29" spans="2:13" ht="15.95" customHeight="1">
      <c r="B29" s="4">
        <v>22</v>
      </c>
      <c r="C29" s="27"/>
      <c r="D29" s="27"/>
      <c r="E29" s="43"/>
      <c r="F29" s="27"/>
      <c r="G29" s="27"/>
      <c r="H29" s="27"/>
      <c r="I29" s="27"/>
      <c r="J29" s="50"/>
      <c r="K29" s="50"/>
      <c r="L29" s="28"/>
      <c r="M29" s="47" t="str">
        <f t="shared" si="0"/>
        <v/>
      </c>
    </row>
    <row r="30" spans="2:13" ht="15.95" customHeight="1">
      <c r="B30" s="4">
        <v>23</v>
      </c>
      <c r="C30" s="27"/>
      <c r="D30" s="27"/>
      <c r="E30" s="43"/>
      <c r="F30" s="27"/>
      <c r="G30" s="27"/>
      <c r="H30" s="27"/>
      <c r="I30" s="27"/>
      <c r="J30" s="50"/>
      <c r="K30" s="50"/>
      <c r="L30" s="28"/>
      <c r="M30" s="47" t="str">
        <f t="shared" si="0"/>
        <v/>
      </c>
    </row>
    <row r="31" spans="2:13" ht="15.95" customHeight="1">
      <c r="B31" s="4">
        <v>24</v>
      </c>
      <c r="C31" s="27"/>
      <c r="D31" s="27"/>
      <c r="E31" s="43"/>
      <c r="F31" s="27"/>
      <c r="G31" s="27"/>
      <c r="H31" s="27"/>
      <c r="I31" s="27"/>
      <c r="J31" s="50"/>
      <c r="K31" s="50"/>
      <c r="L31" s="28"/>
      <c r="M31" s="47" t="str">
        <f t="shared" si="0"/>
        <v/>
      </c>
    </row>
    <row r="32" spans="2:13" ht="15.95" customHeight="1">
      <c r="B32" s="3">
        <v>25</v>
      </c>
      <c r="C32" s="29"/>
      <c r="D32" s="29"/>
      <c r="E32" s="44"/>
      <c r="F32" s="29"/>
      <c r="G32" s="29"/>
      <c r="H32" s="29"/>
      <c r="I32" s="29"/>
      <c r="J32" s="51"/>
      <c r="K32" s="51"/>
      <c r="L32" s="30"/>
      <c r="M32" s="48" t="str">
        <f t="shared" si="0"/>
        <v/>
      </c>
    </row>
    <row r="33" spans="2:13" ht="15.95" customHeight="1">
      <c r="B33" s="2">
        <v>26</v>
      </c>
      <c r="C33" s="25"/>
      <c r="D33" s="25"/>
      <c r="E33" s="45"/>
      <c r="F33" s="25"/>
      <c r="G33" s="25"/>
      <c r="H33" s="25"/>
      <c r="I33" s="25"/>
      <c r="J33" s="49"/>
      <c r="K33" s="49"/>
      <c r="L33" s="26"/>
      <c r="M33" s="57" t="str">
        <f t="shared" si="0"/>
        <v/>
      </c>
    </row>
    <row r="34" spans="2:13" ht="15.95" customHeight="1">
      <c r="B34" s="4">
        <v>27</v>
      </c>
      <c r="C34" s="27"/>
      <c r="D34" s="27"/>
      <c r="E34" s="43"/>
      <c r="F34" s="27"/>
      <c r="G34" s="27"/>
      <c r="H34" s="27"/>
      <c r="I34" s="27"/>
      <c r="J34" s="50"/>
      <c r="K34" s="50"/>
      <c r="L34" s="28"/>
      <c r="M34" s="47" t="str">
        <f t="shared" si="0"/>
        <v/>
      </c>
    </row>
    <row r="35" spans="2:13" ht="15.95" customHeight="1">
      <c r="B35" s="4">
        <v>28</v>
      </c>
      <c r="C35" s="27"/>
      <c r="D35" s="27"/>
      <c r="E35" s="43"/>
      <c r="F35" s="27"/>
      <c r="G35" s="27"/>
      <c r="H35" s="27"/>
      <c r="I35" s="27"/>
      <c r="J35" s="50"/>
      <c r="K35" s="50"/>
      <c r="L35" s="28"/>
      <c r="M35" s="47" t="str">
        <f t="shared" si="0"/>
        <v/>
      </c>
    </row>
    <row r="36" spans="2:13" ht="15.95" customHeight="1">
      <c r="B36" s="4">
        <v>29</v>
      </c>
      <c r="C36" s="27"/>
      <c r="D36" s="27"/>
      <c r="E36" s="43"/>
      <c r="F36" s="27"/>
      <c r="G36" s="27"/>
      <c r="H36" s="27"/>
      <c r="I36" s="27"/>
      <c r="J36" s="50"/>
      <c r="K36" s="50"/>
      <c r="L36" s="28"/>
      <c r="M36" s="47" t="str">
        <f t="shared" si="0"/>
        <v/>
      </c>
    </row>
    <row r="37" spans="2:13" ht="15.95" customHeight="1">
      <c r="B37" s="3">
        <v>30</v>
      </c>
      <c r="C37" s="29"/>
      <c r="D37" s="29"/>
      <c r="E37" s="44"/>
      <c r="F37" s="29"/>
      <c r="G37" s="29"/>
      <c r="H37" s="29"/>
      <c r="I37" s="29"/>
      <c r="J37" s="51"/>
      <c r="K37" s="51"/>
      <c r="L37" s="30"/>
      <c r="M37" s="48" t="str">
        <f t="shared" si="0"/>
        <v/>
      </c>
    </row>
    <row r="38" spans="2:13" ht="15.95" customHeight="1">
      <c r="B38" s="2">
        <v>31</v>
      </c>
      <c r="C38" s="25"/>
      <c r="D38" s="25"/>
      <c r="E38" s="45"/>
      <c r="F38" s="25"/>
      <c r="G38" s="25"/>
      <c r="H38" s="25"/>
      <c r="I38" s="25"/>
      <c r="J38" s="49"/>
      <c r="K38" s="49"/>
      <c r="L38" s="26"/>
      <c r="M38" s="57" t="str">
        <f t="shared" si="0"/>
        <v/>
      </c>
    </row>
    <row r="39" spans="2:13" ht="15.95" customHeight="1">
      <c r="B39" s="4">
        <v>32</v>
      </c>
      <c r="C39" s="27"/>
      <c r="D39" s="27"/>
      <c r="E39" s="43"/>
      <c r="F39" s="27"/>
      <c r="G39" s="27"/>
      <c r="H39" s="27"/>
      <c r="I39" s="27"/>
      <c r="J39" s="50"/>
      <c r="K39" s="50"/>
      <c r="L39" s="28"/>
      <c r="M39" s="47" t="str">
        <f t="shared" si="0"/>
        <v/>
      </c>
    </row>
    <row r="40" spans="2:13" ht="15.95" customHeight="1">
      <c r="B40" s="4">
        <v>33</v>
      </c>
      <c r="C40" s="27"/>
      <c r="D40" s="27"/>
      <c r="E40" s="43"/>
      <c r="F40" s="27"/>
      <c r="G40" s="27"/>
      <c r="H40" s="27"/>
      <c r="I40" s="27"/>
      <c r="J40" s="50"/>
      <c r="K40" s="50"/>
      <c r="L40" s="28"/>
      <c r="M40" s="47" t="str">
        <f t="shared" si="0"/>
        <v/>
      </c>
    </row>
    <row r="41" spans="2:13" ht="15.95" customHeight="1">
      <c r="B41" s="4">
        <v>34</v>
      </c>
      <c r="C41" s="27"/>
      <c r="D41" s="27"/>
      <c r="E41" s="43"/>
      <c r="F41" s="27"/>
      <c r="G41" s="27"/>
      <c r="H41" s="27"/>
      <c r="I41" s="27"/>
      <c r="J41" s="50"/>
      <c r="K41" s="50"/>
      <c r="L41" s="28"/>
      <c r="M41" s="47" t="str">
        <f t="shared" si="0"/>
        <v/>
      </c>
    </row>
    <row r="42" spans="2:13" ht="15.95" customHeight="1">
      <c r="B42" s="3">
        <v>35</v>
      </c>
      <c r="C42" s="29"/>
      <c r="D42" s="29"/>
      <c r="E42" s="44"/>
      <c r="F42" s="29"/>
      <c r="G42" s="29"/>
      <c r="H42" s="29"/>
      <c r="I42" s="29"/>
      <c r="J42" s="51"/>
      <c r="K42" s="51"/>
      <c r="L42" s="30"/>
      <c r="M42" s="48" t="str">
        <f t="shared" si="0"/>
        <v/>
      </c>
    </row>
    <row r="43" spans="2:13" ht="15.95" customHeight="1">
      <c r="B43" s="2">
        <v>36</v>
      </c>
      <c r="C43" s="25"/>
      <c r="D43" s="25"/>
      <c r="E43" s="45"/>
      <c r="F43" s="25"/>
      <c r="G43" s="25"/>
      <c r="H43" s="25"/>
      <c r="I43" s="25"/>
      <c r="J43" s="49"/>
      <c r="K43" s="49"/>
      <c r="L43" s="26"/>
      <c r="M43" s="57" t="str">
        <f t="shared" si="0"/>
        <v/>
      </c>
    </row>
    <row r="44" spans="2:13" ht="15.95" customHeight="1">
      <c r="B44" s="4">
        <v>37</v>
      </c>
      <c r="C44" s="27"/>
      <c r="D44" s="27"/>
      <c r="E44" s="43"/>
      <c r="F44" s="27"/>
      <c r="G44" s="27"/>
      <c r="H44" s="27"/>
      <c r="I44" s="27"/>
      <c r="J44" s="50"/>
      <c r="K44" s="50"/>
      <c r="L44" s="28"/>
      <c r="M44" s="47" t="str">
        <f t="shared" si="0"/>
        <v/>
      </c>
    </row>
    <row r="45" spans="2:13" ht="15.95" customHeight="1">
      <c r="B45" s="4">
        <v>38</v>
      </c>
      <c r="C45" s="27"/>
      <c r="D45" s="27"/>
      <c r="E45" s="43"/>
      <c r="F45" s="27"/>
      <c r="G45" s="27"/>
      <c r="H45" s="27"/>
      <c r="I45" s="27"/>
      <c r="J45" s="50"/>
      <c r="K45" s="50"/>
      <c r="L45" s="28"/>
      <c r="M45" s="47" t="str">
        <f t="shared" si="0"/>
        <v/>
      </c>
    </row>
    <row r="46" spans="2:13" ht="15.95" customHeight="1">
      <c r="B46" s="4">
        <v>39</v>
      </c>
      <c r="C46" s="27"/>
      <c r="D46" s="27"/>
      <c r="E46" s="43"/>
      <c r="F46" s="27"/>
      <c r="G46" s="27"/>
      <c r="H46" s="27"/>
      <c r="I46" s="27"/>
      <c r="J46" s="50"/>
      <c r="K46" s="50"/>
      <c r="L46" s="28"/>
      <c r="M46" s="47" t="str">
        <f t="shared" si="0"/>
        <v/>
      </c>
    </row>
    <row r="47" spans="2:13" ht="15.95" customHeight="1">
      <c r="B47" s="3">
        <v>40</v>
      </c>
      <c r="C47" s="29"/>
      <c r="D47" s="29"/>
      <c r="E47" s="44"/>
      <c r="F47" s="29"/>
      <c r="G47" s="29"/>
      <c r="H47" s="29"/>
      <c r="I47" s="29"/>
      <c r="J47" s="51"/>
      <c r="K47" s="51"/>
      <c r="L47" s="30"/>
      <c r="M47" s="48" t="str">
        <f>IF(J47="","",ROUNDUP(((J47*1000-L47)/(K47*1000-L47)),2))</f>
        <v/>
      </c>
    </row>
    <row r="48" spans="2:13" ht="15.95" customHeight="1">
      <c r="B48" s="56" t="s">
        <v>98</v>
      </c>
      <c r="C48" s="29"/>
      <c r="D48" s="29"/>
      <c r="E48" s="29"/>
      <c r="F48" s="54">
        <f>SUM(F8:F47)</f>
        <v>853.10000000000014</v>
      </c>
      <c r="G48" s="29"/>
      <c r="H48" s="29"/>
      <c r="I48" s="29"/>
      <c r="J48" s="54">
        <f>SUM(J8:J47)</f>
        <v>788.8</v>
      </c>
      <c r="K48" s="54">
        <f>SUM(K8:K47)</f>
        <v>863.8</v>
      </c>
      <c r="L48" s="54">
        <f>SUM(L8:L47)</f>
        <v>210912</v>
      </c>
      <c r="M48" s="48">
        <f>IF(J48="","",ROUNDUP(((J48*1000-L48)/(K48*1000-L48)),2))</f>
        <v>0.89</v>
      </c>
    </row>
    <row r="49" ht="9.9499999999999993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</sheetData>
  <mergeCells count="10">
    <mergeCell ref="G4:M4"/>
    <mergeCell ref="G5:I5"/>
    <mergeCell ref="J5:M5"/>
    <mergeCell ref="I6:I7"/>
    <mergeCell ref="M6:M7"/>
    <mergeCell ref="B4:B7"/>
    <mergeCell ref="C4:C7"/>
    <mergeCell ref="D4:D7"/>
    <mergeCell ref="E4:E6"/>
    <mergeCell ref="F4:F6"/>
  </mergeCells>
  <phoneticPr fontId="1"/>
  <dataValidations count="1">
    <dataValidation type="list" allowBlank="1" showInputMessage="1" showErrorMessage="1" sqref="I8:I48" xr:uid="{00000000-0002-0000-03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集約版（参考様式）</vt:lpstr>
      <vt:lpstr>集約版（記載例）</vt:lpstr>
      <vt:lpstr>標準計算（参考様式）</vt:lpstr>
      <vt:lpstr>標準計算 (記載例)</vt:lpstr>
      <vt:lpstr>'集約版（記載例）'!Print_Area</vt:lpstr>
      <vt:lpstr>'集約版（参考様式）'!Print_Area</vt:lpstr>
      <vt:lpstr>'標準計算 (記載例)'!Print_Area</vt:lpstr>
      <vt:lpstr>'標準計算（参考様式）'!Print_Area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2025-04-21T07:50:41Z</dcterms:created>
  <dcterms:modified xsi:type="dcterms:W3CDTF">2026-03-30T01:03:49Z</dcterms:modified>
</cp:coreProperties>
</file>